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xchange_IAS\Лужинский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1" i="1" l="1"/>
  <c r="G41" i="1"/>
  <c r="B40" i="1"/>
  <c r="B39" i="1" l="1"/>
  <c r="A39" i="1"/>
  <c r="N35" i="1" l="1"/>
  <c r="L48" i="1" l="1"/>
  <c r="M48" i="1" s="1"/>
  <c r="L47" i="1"/>
  <c r="M47" i="1" s="1"/>
  <c r="M49" i="1" l="1"/>
  <c r="B26" i="1" l="1"/>
  <c r="B27" i="1" s="1"/>
  <c r="B28" i="1" s="1"/>
  <c r="B29" i="1" s="1"/>
  <c r="B30" i="1" s="1"/>
  <c r="B31" i="1" s="1"/>
  <c r="B32" i="1" s="1"/>
  <c r="B34" i="1" s="1"/>
  <c r="B35" i="1" s="1"/>
  <c r="B36" i="1" s="1"/>
  <c r="H24" i="1" l="1"/>
  <c r="G24" i="1"/>
  <c r="N22" i="1" l="1"/>
  <c r="N23" i="1" s="1"/>
  <c r="B8" i="1" l="1"/>
  <c r="B9" i="1" s="1"/>
</calcChain>
</file>

<file path=xl/sharedStrings.xml><?xml version="1.0" encoding="utf-8"?>
<sst xmlns="http://schemas.openxmlformats.org/spreadsheetml/2006/main" count="383" uniqueCount="219">
  <si>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</si>
  <si>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</si>
  <si>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</si>
  <si>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</si>
  <si>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</si>
  <si>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</si>
  <si>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</si>
  <si>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</si>
  <si>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</si>
  <si>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</si>
  <si>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</si>
  <si>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</si>
  <si>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</si>
  <si>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</si>
  <si>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</si>
  <si>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</si>
  <si>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</si>
  <si>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</si>
  <si>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</si>
  <si>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</si>
  <si>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</si>
  <si>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</si>
  <si>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</si>
  <si>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</si>
  <si>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</si>
  <si>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</si>
  <si>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</si>
  <si>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</si>
  <si>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</si>
  <si>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</si>
  <si>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</si>
  <si>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</si>
  <si>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</si>
  <si>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</si>
  <si>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</si>
  <si>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</si>
  <si>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</si>
  <si>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</si>
  <si>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</si>
  <si>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</si>
  <si>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</si>
  <si>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</si>
  <si>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</si>
  <si>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</si>
  <si>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</si>
  <si>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</si>
  <si>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</si>
  <si>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</si>
  <si>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</si>
  <si>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</si>
  <si>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</si>
  <si>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</si>
  <si>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</si>
  <si>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</si>
  <si>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</si>
  <si>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</si>
  <si>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</si>
  <si>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</si>
  <si>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</si>
  <si>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</si>
  <si>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</si>
  <si>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</si>
  <si>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</si>
  <si>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</si>
  <si>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</si>
  <si>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</si>
  <si>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</si>
  <si>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</si>
  <si>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</si>
  <si>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</si>
  <si>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</si>
  <si>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</si>
  <si>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</si>
  <si>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</si>
  <si>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</si>
  <si>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</si>
  <si>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</si>
  <si>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</si>
  <si>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</si>
  <si>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</si>
  <si>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</si>
  <si>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</si>
  <si>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</si>
  <si>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</si>
  <si>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</si>
  <si>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</si>
  <si>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</si>
  <si>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</si>
  <si>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</si>
  <si>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</si>
  <si>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</si>
  <si>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</si>
  <si>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</si>
  <si>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</si>
  <si>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</si>
  <si>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</si>
  <si>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</si>
  <si>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</si>
  <si>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</si>
  <si>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</si>
  <si>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</si>
  <si>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</si>
  <si>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</si>
  <si>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</si>
  <si>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</si>
  <si>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</si>
  <si>
    <t>ЗАО "Завод полимерных труб"</t>
  </si>
  <si>
    <t>BY7000500175</t>
  </si>
  <si>
    <t>RCSD-00017</t>
  </si>
  <si>
    <t>BYD000001866</t>
  </si>
  <si>
    <t>ZAV POL TRUB BY/14,3 BD 20280210</t>
  </si>
  <si>
    <t>УП "ШАМРИ"</t>
  </si>
  <si>
    <t>RCSD-00018</t>
  </si>
  <si>
    <t>BYD000001908</t>
  </si>
  <si>
    <t>DBVUGR</t>
  </si>
  <si>
    <t>SHAMRI BY/VAR BD 20301224</t>
  </si>
  <si>
    <t>ООО "КМ Груп"</t>
  </si>
  <si>
    <t>BY1000500187</t>
  </si>
  <si>
    <t>BY6000500193</t>
  </si>
  <si>
    <t>RCSD-00019</t>
  </si>
  <si>
    <t>BYD000001932</t>
  </si>
  <si>
    <t>KM GROUP BY/15,0 BD 20280316</t>
  </si>
  <si>
    <t>ООО "ПарадАвто"</t>
  </si>
  <si>
    <t>BY6000500201</t>
  </si>
  <si>
    <t>RCSD-00020</t>
  </si>
  <si>
    <t>BYD000001957</t>
  </si>
  <si>
    <t>PARADAVTO BY/15,0 BD 20280319</t>
  </si>
  <si>
    <t>ООО "Строительный Берег"</t>
  </si>
  <si>
    <t>BY1000500210</t>
  </si>
  <si>
    <t>RCSD-00021</t>
  </si>
  <si>
    <t>BYD000001965</t>
  </si>
  <si>
    <t>STROIT BEREG BY/15,0 BD 20300225</t>
  </si>
  <si>
    <t>Частное предприятие "Завод горного машиностроения"</t>
  </si>
  <si>
    <t>100 000.00</t>
  </si>
  <si>
    <t>BY8000500223</t>
  </si>
  <si>
    <t>RCSD-00022</t>
  </si>
  <si>
    <t>BYD000002005</t>
  </si>
  <si>
    <t>ZAV GOR MASHIN BY/16,0 BD 20300405</t>
  </si>
  <si>
    <t>RCSD-00023</t>
  </si>
  <si>
    <t>BYD000002054</t>
  </si>
  <si>
    <t>WIGO BY/19,5 BD 20290516</t>
  </si>
  <si>
    <t>ООО "ВИГО Финанс"</t>
  </si>
  <si>
    <t>ИООО "Микро Лизинг"</t>
  </si>
  <si>
    <t>BY4000500248</t>
  </si>
  <si>
    <t>RCSD-00024</t>
  </si>
  <si>
    <t>BYD000002070</t>
  </si>
  <si>
    <t>MIKRO LEASING BY/16,0 BD 20290528</t>
  </si>
  <si>
    <t>ООО "Полымя Агро"</t>
  </si>
  <si>
    <t>BY6000500250</t>
  </si>
  <si>
    <t>RCSD-00025</t>
  </si>
  <si>
    <t>BYD000002088</t>
  </si>
  <si>
    <t>POLYMYA AGRO BY/15,9 BD 20280601</t>
  </si>
  <si>
    <t>BY1000500269</t>
  </si>
  <si>
    <t>RCSD-00026</t>
  </si>
  <si>
    <t>BYD000002096</t>
  </si>
  <si>
    <t>AYRON I K BY/9,0 BD 20280529</t>
  </si>
  <si>
    <t>ООО "Айрон и К"</t>
  </si>
  <si>
    <t>ЗАО "ДИСКОМС"</t>
  </si>
  <si>
    <t>BY1000500277</t>
  </si>
  <si>
    <t>RCSD-00027</t>
  </si>
  <si>
    <t>BYD000002104</t>
  </si>
  <si>
    <t>DISKOMS BY/VAR BD 20290801</t>
  </si>
  <si>
    <t>ЗАО "ВИТЕБСКАГРОПРОДУКТ"</t>
  </si>
  <si>
    <t>BY3000500281</t>
  </si>
  <si>
    <t>RCSD-00028</t>
  </si>
  <si>
    <t>BYD000002112</t>
  </si>
  <si>
    <t>VITAGROPROD BY/13,5 BD 20280619</t>
  </si>
  <si>
    <t>ООО "Мясокомбинат Славянский"</t>
  </si>
  <si>
    <t>BY3000500299</t>
  </si>
  <si>
    <t>RCSD-00029</t>
  </si>
  <si>
    <t>BYD000002120</t>
  </si>
  <si>
    <t>MKSLAV BY/13,5 BD 20280626</t>
  </si>
  <si>
    <t>RCSD-00030</t>
  </si>
  <si>
    <t>BY1000500301</t>
  </si>
  <si>
    <t>BFS BY/15,5 BD 20300711</t>
  </si>
  <si>
    <t>100000.0000</t>
  </si>
  <si>
    <t>ООО "Бел Фуд Сервис"</t>
  </si>
  <si>
    <t>СООО "Белросагросервис"</t>
  </si>
  <si>
    <t>BY1000500319</t>
  </si>
  <si>
    <t>RCSD-00031</t>
  </si>
  <si>
    <t>BYD000002230</t>
  </si>
  <si>
    <t>BYD000002260</t>
  </si>
  <si>
    <t>BELROSAGSER BY/12,0 BD 20290731</t>
  </si>
  <si>
    <t>ООО «МАЛМИ ГРУПП»</t>
  </si>
  <si>
    <t>BY1000500327</t>
  </si>
  <si>
    <t>RCSD-00032</t>
  </si>
  <si>
    <t>BYD000002286</t>
  </si>
  <si>
    <t>MALMIGROUP BY/8,0 BD 20370701</t>
  </si>
  <si>
    <t>ООО "НСВ Лизинг"</t>
  </si>
  <si>
    <t>BY1000500335</t>
  </si>
  <si>
    <t>RCSD-00033</t>
  </si>
  <si>
    <t>BYD000002302</t>
  </si>
  <si>
    <t>NSV LEASING BY/12,0 BD 20300823</t>
  </si>
  <si>
    <t>ООО "Активлизинг"</t>
  </si>
  <si>
    <t>500.0000</t>
  </si>
  <si>
    <t>BY2000500341</t>
  </si>
  <si>
    <t>RCSD-00034</t>
  </si>
  <si>
    <t>BYD000002328</t>
  </si>
  <si>
    <t>AKTIVLEASING BY/14,3 BD 20280825</t>
  </si>
  <si>
    <t>ООО "Актив-Рент"</t>
  </si>
  <si>
    <t>BY1000500350</t>
  </si>
  <si>
    <t>RCSD-00035</t>
  </si>
  <si>
    <t>BYD000002336</t>
  </si>
  <si>
    <t>AKTIV-RENT BY/14,3 BD 20280825</t>
  </si>
  <si>
    <t>BY1000500368</t>
  </si>
  <si>
    <t>RCSD-00036</t>
  </si>
  <si>
    <t>BYD000002344</t>
  </si>
  <si>
    <t>WIGO BY/18,0 BD 20290827</t>
  </si>
  <si>
    <t>ЗАО "ФармаСайнс"</t>
  </si>
  <si>
    <t>BY1000500376</t>
  </si>
  <si>
    <t>RCSD-00037</t>
  </si>
  <si>
    <t>BYD000002351</t>
  </si>
  <si>
    <t>FARMASAYNS BY/VAR BD 20400730</t>
  </si>
  <si>
    <t>ООО "Внешнеэкономическая Лизинговая Компания"</t>
  </si>
  <si>
    <t>40000.0000</t>
  </si>
  <si>
    <t>BY1000500384</t>
  </si>
  <si>
    <t>RCSD-00038</t>
  </si>
  <si>
    <t>BYD000002369</t>
  </si>
  <si>
    <t>VLC BY/17,0 BD 20300701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</si>
</sst>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5.5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16" workbookViewId="0">
      <selection activeCell="P44" sqref="P44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65</v>
      </c>
      <c r="F3" s="1" t="s">
        <v>59</v>
      </c>
      <c r="G3" s="1" t="s">
        <v>6</v>
      </c>
      <c r="H3" s="1" t="s">
        <v>26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25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18">
        <v>1000</v>
      </c>
      <c r="M4" s="4" t="s">
        <v>22</v>
      </c>
      <c r="N4" s="4" t="s">
        <v>23</v>
      </c>
      <c r="O4" s="4" t="s">
        <v>24</v>
      </c>
      <c r="P4" s="1" t="s">
        <v>14</v>
      </c>
    </row>
    <row r="5" spans="1:16" ht="12.75" x14ac:dyDescent="0.2">
      <c r="A5" s="9" t="s">
        <v>28</v>
      </c>
      <c r="B5" s="4" t="s">
        <v>5</v>
      </c>
      <c r="C5" s="4" t="s">
        <v>15</v>
      </c>
      <c r="D5" s="11">
        <v>10</v>
      </c>
      <c r="E5" s="11" t="s">
        <v>29</v>
      </c>
      <c r="F5" s="4" t="s">
        <v>30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18">
        <v>1000</v>
      </c>
      <c r="M5" s="11" t="s">
        <v>31</v>
      </c>
      <c r="N5" s="11" t="s">
        <v>23</v>
      </c>
      <c r="O5" s="11" t="s">
        <v>32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33</v>
      </c>
      <c r="F6" s="4" t="s">
        <v>34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18">
        <v>1000</v>
      </c>
      <c r="M6" s="11" t="s">
        <v>35</v>
      </c>
      <c r="N6" s="11" t="s">
        <v>23</v>
      </c>
      <c r="O6" s="11" t="s">
        <v>36</v>
      </c>
      <c r="P6" s="1" t="s">
        <v>14</v>
      </c>
    </row>
    <row r="7" spans="1:16" ht="25.5" x14ac:dyDescent="0.15">
      <c r="A7" s="3" t="s">
        <v>37</v>
      </c>
      <c r="B7" s="4" t="s">
        <v>39</v>
      </c>
      <c r="C7" s="4" t="s">
        <v>15</v>
      </c>
      <c r="D7" s="4">
        <v>1</v>
      </c>
      <c r="E7" s="1" t="s">
        <v>40</v>
      </c>
      <c r="F7" s="4" t="s">
        <v>38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41</v>
      </c>
      <c r="N7" s="1" t="s">
        <v>42</v>
      </c>
      <c r="O7" s="1" t="s">
        <v>43</v>
      </c>
      <c r="P7" s="1" t="s">
        <v>14</v>
      </c>
    </row>
    <row r="8" spans="1:16" ht="12.75" x14ac:dyDescent="0.15">
      <c r="A8" s="3" t="s">
        <v>44</v>
      </c>
      <c r="B8" s="4" t="str">
        <f>B6</f>
        <v>1 000.0000</v>
      </c>
      <c r="C8" s="4" t="s">
        <v>15</v>
      </c>
      <c r="D8" s="4">
        <v>2</v>
      </c>
      <c r="E8" s="1" t="s">
        <v>45</v>
      </c>
      <c r="F8" s="4" t="s">
        <v>46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47</v>
      </c>
      <c r="N8" s="4" t="s">
        <v>23</v>
      </c>
      <c r="O8" s="4" t="s">
        <v>48</v>
      </c>
      <c r="P8" s="1" t="s">
        <v>14</v>
      </c>
    </row>
    <row r="9" spans="1:16" ht="12.75" x14ac:dyDescent="0.15">
      <c r="A9" s="3" t="s">
        <v>53</v>
      </c>
      <c r="B9" s="4" t="str">
        <f>B8</f>
        <v>1 000.0000</v>
      </c>
      <c r="C9" s="4" t="s">
        <v>15</v>
      </c>
      <c r="D9" s="4">
        <v>3</v>
      </c>
      <c r="E9" s="1" t="s">
        <v>49</v>
      </c>
      <c r="F9" s="4" t="s">
        <v>50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51</v>
      </c>
      <c r="N9" s="4" t="s">
        <v>23</v>
      </c>
      <c r="O9" s="4" t="s">
        <v>52</v>
      </c>
      <c r="P9" s="1" t="s">
        <v>14</v>
      </c>
    </row>
    <row r="10" spans="1:16" ht="12.75" x14ac:dyDescent="0.15">
      <c r="A10" s="3" t="s">
        <v>54</v>
      </c>
      <c r="B10" s="4" t="s">
        <v>5</v>
      </c>
      <c r="C10" s="4" t="s">
        <v>15</v>
      </c>
      <c r="D10" s="4">
        <v>1</v>
      </c>
      <c r="E10" s="4" t="s">
        <v>55</v>
      </c>
      <c r="F10" s="4" t="s">
        <v>58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56</v>
      </c>
      <c r="N10" s="4" t="s">
        <v>42</v>
      </c>
      <c r="O10" s="4" t="s">
        <v>57</v>
      </c>
      <c r="P10" s="1" t="s">
        <v>14</v>
      </c>
    </row>
    <row r="11" spans="1:16" ht="12.75" x14ac:dyDescent="0.15">
      <c r="A11" s="3" t="s">
        <v>64</v>
      </c>
      <c r="B11" s="4" t="s">
        <v>5</v>
      </c>
      <c r="C11" s="4" t="s">
        <v>15</v>
      </c>
      <c r="D11" s="4">
        <v>30</v>
      </c>
      <c r="E11" s="4" t="s">
        <v>61</v>
      </c>
      <c r="F11" s="4" t="s">
        <v>60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62</v>
      </c>
      <c r="N11" s="4" t="s">
        <v>42</v>
      </c>
      <c r="O11" s="4" t="s">
        <v>63</v>
      </c>
      <c r="P11" s="1" t="s">
        <v>14</v>
      </c>
    </row>
    <row r="12" spans="1:16" ht="25.5" x14ac:dyDescent="0.15">
      <c r="A12" s="3" t="s">
        <v>70</v>
      </c>
      <c r="B12" s="4" t="s">
        <v>5</v>
      </c>
      <c r="C12" s="4" t="s">
        <v>15</v>
      </c>
      <c r="D12" s="4">
        <v>1</v>
      </c>
      <c r="E12" s="4" t="s">
        <v>69</v>
      </c>
      <c r="F12" s="4" t="s">
        <v>66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67</v>
      </c>
      <c r="N12" s="4" t="s">
        <v>42</v>
      </c>
      <c r="O12" s="4" t="s">
        <v>68</v>
      </c>
      <c r="P12" s="1" t="s">
        <v>14</v>
      </c>
    </row>
    <row r="13" spans="1:16" ht="12.75" x14ac:dyDescent="0.15">
      <c r="A13" s="3" t="s">
        <v>64</v>
      </c>
      <c r="B13" s="4" t="s">
        <v>5</v>
      </c>
      <c r="C13" s="4" t="s">
        <v>15</v>
      </c>
      <c r="D13" s="4">
        <v>31</v>
      </c>
      <c r="E13" s="4" t="s">
        <v>72</v>
      </c>
      <c r="F13" s="4" t="s">
        <v>71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73</v>
      </c>
      <c r="N13" s="4" t="s">
        <v>74</v>
      </c>
      <c r="O13" s="4" t="s">
        <v>75</v>
      </c>
      <c r="P13" s="1" t="s">
        <v>14</v>
      </c>
    </row>
    <row r="14" spans="1:16" ht="25.5" x14ac:dyDescent="0.15">
      <c r="A14" s="3" t="s">
        <v>76</v>
      </c>
      <c r="B14" s="4" t="s">
        <v>5</v>
      </c>
      <c r="C14" s="4" t="s">
        <v>15</v>
      </c>
      <c r="D14" s="4">
        <v>1</v>
      </c>
      <c r="E14" s="4" t="s">
        <v>77</v>
      </c>
      <c r="F14" s="4" t="s">
        <v>78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79</v>
      </c>
      <c r="N14" s="4" t="s">
        <v>42</v>
      </c>
      <c r="O14" s="4" t="s">
        <v>80</v>
      </c>
      <c r="P14" s="1" t="s">
        <v>14</v>
      </c>
    </row>
    <row r="15" spans="1:16" ht="12.75" x14ac:dyDescent="0.15">
      <c r="A15" s="3" t="s">
        <v>81</v>
      </c>
      <c r="B15" s="4" t="s">
        <v>5</v>
      </c>
      <c r="C15" s="4" t="s">
        <v>15</v>
      </c>
      <c r="D15" s="4">
        <v>2</v>
      </c>
      <c r="E15" s="4" t="s">
        <v>82</v>
      </c>
      <c r="F15" s="4" t="s">
        <v>87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83</v>
      </c>
      <c r="N15" s="4" t="s">
        <v>42</v>
      </c>
      <c r="O15" s="4" t="s">
        <v>84</v>
      </c>
      <c r="P15" s="1" t="s">
        <v>14</v>
      </c>
    </row>
    <row r="16" spans="1:16" ht="12.75" x14ac:dyDescent="0.15">
      <c r="A16" s="3" t="s">
        <v>85</v>
      </c>
      <c r="B16" s="4" t="s">
        <v>5</v>
      </c>
      <c r="C16" s="4" t="s">
        <v>15</v>
      </c>
      <c r="D16" s="4">
        <v>32</v>
      </c>
      <c r="E16" s="4" t="s">
        <v>86</v>
      </c>
      <c r="F16" s="4" t="s">
        <v>88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89</v>
      </c>
      <c r="N16" s="4" t="s">
        <v>42</v>
      </c>
      <c r="O16" s="4" t="s">
        <v>90</v>
      </c>
      <c r="P16" s="1" t="s">
        <v>14</v>
      </c>
    </row>
    <row r="17" spans="1:16" ht="25.5" x14ac:dyDescent="0.15">
      <c r="A17" s="3" t="s">
        <v>95</v>
      </c>
      <c r="B17" s="4" t="s">
        <v>5</v>
      </c>
      <c r="C17" s="4" t="s">
        <v>15</v>
      </c>
      <c r="D17" s="4">
        <v>1</v>
      </c>
      <c r="E17" s="4" t="s">
        <v>91</v>
      </c>
      <c r="F17" s="4" t="s">
        <v>92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93</v>
      </c>
      <c r="N17" s="4" t="s">
        <v>42</v>
      </c>
      <c r="O17" s="4" t="s">
        <v>94</v>
      </c>
      <c r="P17" s="1" t="s">
        <v>14</v>
      </c>
    </row>
    <row r="18" spans="1:16" ht="25.5" x14ac:dyDescent="0.15">
      <c r="A18" s="3" t="s">
        <v>96</v>
      </c>
      <c r="B18" s="4" t="s">
        <v>5</v>
      </c>
      <c r="C18" s="4" t="s">
        <v>15</v>
      </c>
      <c r="D18" s="4">
        <v>1</v>
      </c>
      <c r="E18" s="4" t="s">
        <v>97</v>
      </c>
      <c r="F18" s="4" t="s">
        <v>98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99</v>
      </c>
      <c r="N18" s="4" t="s">
        <v>42</v>
      </c>
      <c r="O18" s="4" t="s">
        <v>100</v>
      </c>
      <c r="P18" s="1" t="s">
        <v>14</v>
      </c>
    </row>
    <row r="19" spans="1:16" ht="12.75" x14ac:dyDescent="0.15">
      <c r="A19" s="3" t="s">
        <v>101</v>
      </c>
      <c r="B19" s="4" t="s">
        <v>5</v>
      </c>
      <c r="C19" s="4" t="s">
        <v>15</v>
      </c>
      <c r="D19" s="4">
        <v>2</v>
      </c>
      <c r="E19" s="4" t="s">
        <v>102</v>
      </c>
      <c r="F19" s="4" t="s">
        <v>103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104</v>
      </c>
      <c r="N19" s="4" t="s">
        <v>42</v>
      </c>
      <c r="O19" s="4" t="s">
        <v>105</v>
      </c>
      <c r="P19" s="1" t="s">
        <v>14</v>
      </c>
    </row>
    <row r="20" spans="1:16" ht="12.75" x14ac:dyDescent="0.15">
      <c r="A20" s="3" t="s">
        <v>106</v>
      </c>
      <c r="B20" s="4" t="s">
        <v>5</v>
      </c>
      <c r="C20" s="4" t="s">
        <v>15</v>
      </c>
      <c r="D20" s="4">
        <v>1</v>
      </c>
      <c r="E20" s="4" t="s">
        <v>107</v>
      </c>
      <c r="F20" s="4" t="s">
        <v>108</v>
      </c>
      <c r="G20" s="5">
        <v>45681</v>
      </c>
      <c r="H20" s="5">
        <v>45684</v>
      </c>
      <c r="I20" s="5">
        <v>46793</v>
      </c>
      <c r="J20" s="10"/>
      <c r="K20" s="4" t="s">
        <v>21</v>
      </c>
      <c r="L20" s="4">
        <v>7000</v>
      </c>
      <c r="M20" s="4" t="s">
        <v>109</v>
      </c>
      <c r="N20" s="4" t="s">
        <v>42</v>
      </c>
      <c r="O20" s="4" t="s">
        <v>110</v>
      </c>
      <c r="P20" s="1" t="s">
        <v>14</v>
      </c>
    </row>
    <row r="21" spans="1:16" ht="12.75" x14ac:dyDescent="0.15">
      <c r="A21" s="3" t="s">
        <v>111</v>
      </c>
      <c r="B21" s="4" t="s">
        <v>5</v>
      </c>
      <c r="C21" s="4" t="s">
        <v>15</v>
      </c>
      <c r="D21" s="4">
        <v>1</v>
      </c>
      <c r="E21" s="4" t="s">
        <v>118</v>
      </c>
      <c r="F21" s="4" t="s">
        <v>112</v>
      </c>
      <c r="G21" s="5">
        <v>45702</v>
      </c>
      <c r="H21" s="5">
        <v>45706</v>
      </c>
      <c r="I21" s="5">
        <v>47841</v>
      </c>
      <c r="J21" s="10"/>
      <c r="K21" s="4" t="s">
        <v>21</v>
      </c>
      <c r="L21" s="4">
        <v>30000</v>
      </c>
      <c r="M21" s="4" t="s">
        <v>113</v>
      </c>
      <c r="N21" s="4" t="s">
        <v>114</v>
      </c>
      <c r="O21" s="4" t="s">
        <v>115</v>
      </c>
      <c r="P21" s="1" t="s">
        <v>14</v>
      </c>
    </row>
    <row r="22" spans="1:16" ht="12.75" x14ac:dyDescent="0.15">
      <c r="A22" s="3" t="s">
        <v>116</v>
      </c>
      <c r="B22" s="4" t="s">
        <v>5</v>
      </c>
      <c r="C22" s="4" t="s">
        <v>15</v>
      </c>
      <c r="D22" s="4">
        <v>1</v>
      </c>
      <c r="E22" s="4" t="s">
        <v>117</v>
      </c>
      <c r="F22" s="4" t="s">
        <v>119</v>
      </c>
      <c r="G22" s="5">
        <v>45715</v>
      </c>
      <c r="H22" s="5">
        <v>45716</v>
      </c>
      <c r="I22" s="5">
        <v>46828</v>
      </c>
      <c r="J22" s="10"/>
      <c r="K22" s="4" t="s">
        <v>21</v>
      </c>
      <c r="L22" s="4">
        <v>2500</v>
      </c>
      <c r="M22" s="4" t="s">
        <v>120</v>
      </c>
      <c r="N22" s="4" t="str">
        <f>N20</f>
        <v>DBFUDR</v>
      </c>
      <c r="O22" s="4" t="s">
        <v>121</v>
      </c>
      <c r="P22" s="1" t="s">
        <v>14</v>
      </c>
    </row>
    <row r="23" spans="1:16" ht="12.75" x14ac:dyDescent="0.15">
      <c r="A23" s="3" t="s">
        <v>122</v>
      </c>
      <c r="B23" s="4" t="s">
        <v>5</v>
      </c>
      <c r="C23" s="4" t="s">
        <v>15</v>
      </c>
      <c r="D23" s="4">
        <v>1</v>
      </c>
      <c r="E23" s="4" t="s">
        <v>123</v>
      </c>
      <c r="F23" s="4" t="s">
        <v>124</v>
      </c>
      <c r="G23" s="5">
        <v>45723</v>
      </c>
      <c r="H23" s="5">
        <v>45726</v>
      </c>
      <c r="I23" s="5">
        <v>46831</v>
      </c>
      <c r="J23" s="10"/>
      <c r="K23" s="4" t="s">
        <v>21</v>
      </c>
      <c r="L23" s="4">
        <v>6300</v>
      </c>
      <c r="M23" s="4" t="s">
        <v>125</v>
      </c>
      <c r="N23" s="4" t="str">
        <f>N22</f>
        <v>DBFUDR</v>
      </c>
      <c r="O23" s="4" t="s">
        <v>126</v>
      </c>
      <c r="P23" s="1" t="s">
        <v>14</v>
      </c>
    </row>
    <row r="24" spans="1:16" ht="12.75" x14ac:dyDescent="0.15">
      <c r="A24" s="3" t="s">
        <v>127</v>
      </c>
      <c r="B24" s="4" t="s">
        <v>5</v>
      </c>
      <c r="C24" s="4" t="s">
        <v>15</v>
      </c>
      <c r="D24" s="4">
        <v>1</v>
      </c>
      <c r="E24" s="4" t="s">
        <v>128</v>
      </c>
      <c r="F24" s="4" t="s">
        <v>129</v>
      </c>
      <c r="G24" s="5">
        <f>G23</f>
        <v>45723</v>
      </c>
      <c r="H24" s="5">
        <f>H23</f>
        <v>45726</v>
      </c>
      <c r="I24" s="5">
        <v>47539</v>
      </c>
      <c r="J24" s="10"/>
      <c r="K24" s="4" t="s">
        <v>21</v>
      </c>
      <c r="L24" s="4">
        <v>12677</v>
      </c>
      <c r="M24" s="4" t="s">
        <v>130</v>
      </c>
      <c r="N24" s="4" t="s">
        <v>42</v>
      </c>
      <c r="O24" s="4" t="s">
        <v>131</v>
      </c>
      <c r="P24" s="1" t="s">
        <v>14</v>
      </c>
    </row>
    <row r="25" spans="1:16" ht="25.5" x14ac:dyDescent="0.15">
      <c r="A25" s="3" t="s">
        <v>132</v>
      </c>
      <c r="B25" s="4" t="s">
        <v>133</v>
      </c>
      <c r="C25" s="4" t="s">
        <v>15</v>
      </c>
      <c r="D25" s="4">
        <v>1</v>
      </c>
      <c r="E25" s="4" t="s">
        <v>134</v>
      </c>
      <c r="F25" s="4" t="s">
        <v>135</v>
      </c>
      <c r="G25" s="5">
        <v>45744</v>
      </c>
      <c r="H25" s="5">
        <v>45747</v>
      </c>
      <c r="I25" s="5">
        <v>47578</v>
      </c>
      <c r="J25" s="10"/>
      <c r="K25" s="4" t="s">
        <v>21</v>
      </c>
      <c r="L25" s="16">
        <v>50</v>
      </c>
      <c r="M25" s="4" t="s">
        <v>136</v>
      </c>
      <c r="N25" s="4" t="s">
        <v>42</v>
      </c>
      <c r="O25" s="4" t="s">
        <v>137</v>
      </c>
      <c r="P25" s="1" t="s">
        <v>14</v>
      </c>
    </row>
    <row r="26" spans="1:16" ht="12.75" x14ac:dyDescent="0.15">
      <c r="A26" s="3" t="s">
        <v>141</v>
      </c>
      <c r="B26" s="4" t="str">
        <f>B24</f>
        <v>1 000.0000</v>
      </c>
      <c r="C26" s="4" t="s">
        <v>15</v>
      </c>
      <c r="D26" s="4">
        <v>1</v>
      </c>
      <c r="E26" s="4" t="s">
        <v>134</v>
      </c>
      <c r="F26" s="4" t="s">
        <v>138</v>
      </c>
      <c r="G26" s="5">
        <v>45773</v>
      </c>
      <c r="H26" s="5">
        <v>45777</v>
      </c>
      <c r="I26" s="5">
        <v>47254</v>
      </c>
      <c r="J26" s="10"/>
      <c r="K26" s="4" t="s">
        <v>21</v>
      </c>
      <c r="L26" s="4">
        <v>30000</v>
      </c>
      <c r="M26" s="4" t="s">
        <v>139</v>
      </c>
      <c r="N26" s="4" t="s">
        <v>42</v>
      </c>
      <c r="O26" s="4" t="s">
        <v>140</v>
      </c>
      <c r="P26" s="1" t="s">
        <v>14</v>
      </c>
    </row>
    <row r="27" spans="1:16" ht="14.25" customHeight="1" x14ac:dyDescent="0.15">
      <c r="A27" s="3" t="s">
        <v>142</v>
      </c>
      <c r="B27" s="4" t="str">
        <f t="shared" ref="B27:B32" si="0">B26</f>
        <v>1 000.0000</v>
      </c>
      <c r="C27" s="4" t="s">
        <v>15</v>
      </c>
      <c r="D27" s="4">
        <v>12</v>
      </c>
      <c r="E27" s="4" t="s">
        <v>143</v>
      </c>
      <c r="F27" s="4" t="s">
        <v>144</v>
      </c>
      <c r="G27" s="5">
        <v>45790</v>
      </c>
      <c r="H27" s="5">
        <v>45791</v>
      </c>
      <c r="I27" s="5">
        <v>47266</v>
      </c>
      <c r="J27" s="10"/>
      <c r="K27" s="4" t="s">
        <v>21</v>
      </c>
      <c r="L27" s="4">
        <v>5000</v>
      </c>
      <c r="M27" s="4" t="s">
        <v>145</v>
      </c>
      <c r="N27" s="4" t="s">
        <v>42</v>
      </c>
      <c r="O27" s="4" t="s">
        <v>146</v>
      </c>
      <c r="P27" s="1" t="s">
        <v>14</v>
      </c>
    </row>
    <row r="28" spans="1:16" ht="12.75" customHeight="1" x14ac:dyDescent="0.15">
      <c r="A28" s="3" t="s">
        <v>147</v>
      </c>
      <c r="B28" s="4" t="str">
        <f t="shared" si="0"/>
        <v>1 000.0000</v>
      </c>
      <c r="C28" s="4" t="s">
        <v>15</v>
      </c>
      <c r="D28" s="4">
        <v>2</v>
      </c>
      <c r="E28" s="4" t="s">
        <v>148</v>
      </c>
      <c r="F28" s="4" t="s">
        <v>149</v>
      </c>
      <c r="G28" s="5">
        <v>45796</v>
      </c>
      <c r="H28" s="5">
        <v>45797</v>
      </c>
      <c r="I28" s="5">
        <v>46905</v>
      </c>
      <c r="J28" s="10"/>
      <c r="K28" s="4" t="s">
        <v>21</v>
      </c>
      <c r="L28" s="4">
        <v>6500</v>
      </c>
      <c r="M28" s="4" t="s">
        <v>150</v>
      </c>
      <c r="N28" s="4" t="s">
        <v>42</v>
      </c>
      <c r="O28" s="4" t="s">
        <v>151</v>
      </c>
      <c r="P28" s="1" t="s">
        <v>14</v>
      </c>
    </row>
    <row r="29" spans="1:16" ht="12.75" x14ac:dyDescent="0.15">
      <c r="A29" s="3" t="s">
        <v>156</v>
      </c>
      <c r="B29" s="4" t="str">
        <f t="shared" si="0"/>
        <v>1 000.0000</v>
      </c>
      <c r="C29" s="4" t="s">
        <v>15</v>
      </c>
      <c r="D29" s="4">
        <v>1</v>
      </c>
      <c r="E29" s="4" t="s">
        <v>152</v>
      </c>
      <c r="F29" s="4" t="s">
        <v>153</v>
      </c>
      <c r="G29" s="5">
        <v>45797</v>
      </c>
      <c r="H29" s="5">
        <v>45798</v>
      </c>
      <c r="I29" s="5">
        <v>46905</v>
      </c>
      <c r="J29" s="10"/>
      <c r="K29" s="4" t="s">
        <v>21</v>
      </c>
      <c r="L29" s="4">
        <v>6700</v>
      </c>
      <c r="M29" s="4" t="s">
        <v>154</v>
      </c>
      <c r="N29" s="4" t="s">
        <v>42</v>
      </c>
      <c r="O29" s="4" t="s">
        <v>155</v>
      </c>
      <c r="P29" s="1" t="s">
        <v>14</v>
      </c>
    </row>
    <row r="30" spans="1:16" ht="12.75" x14ac:dyDescent="0.15">
      <c r="A30" s="3" t="s">
        <v>157</v>
      </c>
      <c r="B30" s="4" t="str">
        <f t="shared" si="0"/>
        <v>1 000.0000</v>
      </c>
      <c r="C30" s="4" t="s">
        <v>15</v>
      </c>
      <c r="D30" s="4">
        <v>1</v>
      </c>
      <c r="E30" s="4" t="s">
        <v>158</v>
      </c>
      <c r="F30" s="4" t="s">
        <v>159</v>
      </c>
      <c r="G30" s="5">
        <v>45807</v>
      </c>
      <c r="H30" s="5">
        <v>45810</v>
      </c>
      <c r="I30" s="5">
        <v>47331</v>
      </c>
      <c r="J30" s="10"/>
      <c r="K30" s="4" t="s">
        <v>21</v>
      </c>
      <c r="L30" s="4">
        <v>5250</v>
      </c>
      <c r="M30" s="4" t="s">
        <v>160</v>
      </c>
      <c r="N30" s="4" t="s">
        <v>74</v>
      </c>
      <c r="O30" s="4" t="s">
        <v>161</v>
      </c>
      <c r="P30" s="1" t="s">
        <v>14</v>
      </c>
    </row>
    <row r="31" spans="1:16" ht="12.75" x14ac:dyDescent="0.15">
      <c r="A31" s="3" t="s">
        <v>162</v>
      </c>
      <c r="B31" s="4" t="str">
        <f t="shared" si="0"/>
        <v>1 000.0000</v>
      </c>
      <c r="C31" s="4" t="s">
        <v>15</v>
      </c>
      <c r="D31" s="4">
        <v>1</v>
      </c>
      <c r="E31" s="4" t="s">
        <v>163</v>
      </c>
      <c r="F31" s="4" t="s">
        <v>164</v>
      </c>
      <c r="G31" s="5">
        <v>45813</v>
      </c>
      <c r="H31" s="5">
        <v>45814</v>
      </c>
      <c r="I31" s="5">
        <v>46923</v>
      </c>
      <c r="J31" s="17"/>
      <c r="K31" s="4" t="s">
        <v>21</v>
      </c>
      <c r="L31" s="4">
        <v>4000</v>
      </c>
      <c r="M31" s="4" t="s">
        <v>165</v>
      </c>
      <c r="N31" s="4" t="s">
        <v>42</v>
      </c>
      <c r="O31" s="4" t="s">
        <v>166</v>
      </c>
      <c r="P31" s="1" t="s">
        <v>14</v>
      </c>
    </row>
    <row r="32" spans="1:16" ht="25.5" x14ac:dyDescent="0.15">
      <c r="A32" s="3" t="s">
        <v>167</v>
      </c>
      <c r="B32" s="4" t="str">
        <f t="shared" si="0"/>
        <v>1 000.0000</v>
      </c>
      <c r="C32" s="4" t="s">
        <v>15</v>
      </c>
      <c r="D32" s="4">
        <v>1</v>
      </c>
      <c r="E32" s="4" t="s">
        <v>168</v>
      </c>
      <c r="F32" s="4" t="s">
        <v>169</v>
      </c>
      <c r="G32" s="5">
        <v>45814</v>
      </c>
      <c r="H32" s="5">
        <v>45817</v>
      </c>
      <c r="I32" s="5">
        <v>46930</v>
      </c>
      <c r="J32" s="17"/>
      <c r="K32" s="4" t="s">
        <v>21</v>
      </c>
      <c r="L32" s="4">
        <v>5000</v>
      </c>
      <c r="M32" s="4" t="s">
        <v>170</v>
      </c>
      <c r="N32" s="4" t="s">
        <v>42</v>
      </c>
      <c r="O32" s="4" t="s">
        <v>171</v>
      </c>
      <c r="P32" s="1" t="s">
        <v>14</v>
      </c>
    </row>
    <row r="33" spans="1:16" ht="12.75" x14ac:dyDescent="0.15">
      <c r="A33" s="3" t="s">
        <v>176</v>
      </c>
      <c r="B33" s="4" t="s">
        <v>175</v>
      </c>
      <c r="C33" s="4" t="s">
        <v>15</v>
      </c>
      <c r="D33" s="4">
        <v>1</v>
      </c>
      <c r="E33" s="4" t="s">
        <v>173</v>
      </c>
      <c r="F33" s="4" t="s">
        <v>172</v>
      </c>
      <c r="G33" s="5">
        <v>45848</v>
      </c>
      <c r="H33" s="5">
        <v>45849</v>
      </c>
      <c r="I33" s="5">
        <v>47678</v>
      </c>
      <c r="J33" s="10"/>
      <c r="K33" s="4" t="s">
        <v>21</v>
      </c>
      <c r="L33" s="4">
        <v>100</v>
      </c>
      <c r="M33" s="4" t="s">
        <v>181</v>
      </c>
      <c r="N33" s="4" t="s">
        <v>42</v>
      </c>
      <c r="O33" s="4" t="s">
        <v>174</v>
      </c>
      <c r="P33" s="1" t="s">
        <v>14</v>
      </c>
    </row>
    <row r="34" spans="1:16" ht="14.25" customHeight="1" x14ac:dyDescent="0.15">
      <c r="A34" s="3" t="s">
        <v>177</v>
      </c>
      <c r="B34" s="4" t="str">
        <f>B32</f>
        <v>1 000.0000</v>
      </c>
      <c r="C34" s="4" t="s">
        <v>15</v>
      </c>
      <c r="D34" s="4">
        <v>1</v>
      </c>
      <c r="E34" s="4" t="s">
        <v>178</v>
      </c>
      <c r="F34" s="4" t="s">
        <v>179</v>
      </c>
      <c r="G34" s="5">
        <v>45854</v>
      </c>
      <c r="H34" s="5">
        <v>45855</v>
      </c>
      <c r="I34" s="5">
        <v>47330</v>
      </c>
      <c r="J34" s="10"/>
      <c r="K34" s="4" t="s">
        <v>21</v>
      </c>
      <c r="L34" s="4">
        <v>8000</v>
      </c>
      <c r="M34" s="4" t="s">
        <v>180</v>
      </c>
      <c r="N34" s="4" t="s">
        <v>42</v>
      </c>
      <c r="O34" s="4" t="s">
        <v>182</v>
      </c>
      <c r="P34" s="1" t="s">
        <v>14</v>
      </c>
    </row>
    <row r="35" spans="1:16" ht="12.75" x14ac:dyDescent="0.15">
      <c r="A35" s="3" t="s">
        <v>183</v>
      </c>
      <c r="B35" s="4" t="str">
        <f>B34</f>
        <v>1 000.0000</v>
      </c>
      <c r="C35" s="4" t="s">
        <v>15</v>
      </c>
      <c r="D35" s="4">
        <v>1</v>
      </c>
      <c r="E35" s="4" t="s">
        <v>184</v>
      </c>
      <c r="F35" s="4" t="s">
        <v>185</v>
      </c>
      <c r="G35" s="5">
        <v>45860</v>
      </c>
      <c r="H35" s="5">
        <v>45861</v>
      </c>
      <c r="I35" s="5">
        <v>50222</v>
      </c>
      <c r="J35" s="17"/>
      <c r="K35" s="4" t="s">
        <v>21</v>
      </c>
      <c r="L35" s="4">
        <v>10000</v>
      </c>
      <c r="M35" s="4" t="s">
        <v>186</v>
      </c>
      <c r="N35" s="4" t="str">
        <f>N34</f>
        <v>DBFUDR</v>
      </c>
      <c r="O35" s="4" t="s">
        <v>187</v>
      </c>
      <c r="P35" s="1" t="s">
        <v>14</v>
      </c>
    </row>
    <row r="36" spans="1:16" ht="12.75" x14ac:dyDescent="0.15">
      <c r="A36" s="3" t="s">
        <v>188</v>
      </c>
      <c r="B36" s="4" t="str">
        <f>B35</f>
        <v>1 000.0000</v>
      </c>
      <c r="C36" s="4" t="s">
        <v>15</v>
      </c>
      <c r="D36" s="4">
        <v>1</v>
      </c>
      <c r="E36" s="4" t="s">
        <v>189</v>
      </c>
      <c r="F36" s="4" t="s">
        <v>190</v>
      </c>
      <c r="G36" s="5">
        <v>45868</v>
      </c>
      <c r="H36" s="5">
        <v>45869</v>
      </c>
      <c r="I36" s="5">
        <v>47718</v>
      </c>
      <c r="J36" s="17"/>
      <c r="K36" s="4" t="s">
        <v>21</v>
      </c>
      <c r="L36" s="4">
        <v>5000</v>
      </c>
      <c r="M36" s="4" t="s">
        <v>191</v>
      </c>
      <c r="N36" s="4" t="s">
        <v>42</v>
      </c>
      <c r="O36" s="4" t="s">
        <v>192</v>
      </c>
      <c r="P36" s="1" t="s">
        <v>14</v>
      </c>
    </row>
    <row r="37" spans="1:16" ht="12.75" x14ac:dyDescent="0.15">
      <c r="A37" s="3" t="s">
        <v>193</v>
      </c>
      <c r="B37" s="4" t="s">
        <v>194</v>
      </c>
      <c r="C37" s="4" t="s">
        <v>15</v>
      </c>
      <c r="D37" s="4">
        <v>11</v>
      </c>
      <c r="E37" s="4" t="s">
        <v>195</v>
      </c>
      <c r="F37" s="4" t="s">
        <v>196</v>
      </c>
      <c r="G37" s="5">
        <v>45877</v>
      </c>
      <c r="H37" s="5">
        <v>45880</v>
      </c>
      <c r="I37" s="5">
        <v>46990</v>
      </c>
      <c r="J37" s="17"/>
      <c r="K37" s="4" t="s">
        <v>21</v>
      </c>
      <c r="L37" s="4">
        <v>32000</v>
      </c>
      <c r="M37" s="4" t="s">
        <v>197</v>
      </c>
      <c r="N37" s="4" t="s">
        <v>42</v>
      </c>
      <c r="O37" s="4" t="s">
        <v>198</v>
      </c>
      <c r="P37" s="1" t="s">
        <v>14</v>
      </c>
    </row>
    <row r="38" spans="1:16" ht="12.75" x14ac:dyDescent="0.15">
      <c r="A38" s="3" t="s">
        <v>199</v>
      </c>
      <c r="B38" s="4" t="s">
        <v>194</v>
      </c>
      <c r="C38" s="4" t="s">
        <v>15</v>
      </c>
      <c r="D38" s="4">
        <v>3</v>
      </c>
      <c r="E38" s="4" t="s">
        <v>200</v>
      </c>
      <c r="F38" s="4" t="s">
        <v>201</v>
      </c>
      <c r="G38" s="5">
        <v>45877</v>
      </c>
      <c r="H38" s="5">
        <v>45880</v>
      </c>
      <c r="I38" s="5">
        <v>46990</v>
      </c>
      <c r="J38" s="17"/>
      <c r="K38" s="4" t="s">
        <v>21</v>
      </c>
      <c r="L38" s="4">
        <v>32000</v>
      </c>
      <c r="M38" s="4" t="s">
        <v>202</v>
      </c>
      <c r="N38" s="4" t="s">
        <v>42</v>
      </c>
      <c r="O38" s="4" t="s">
        <v>203</v>
      </c>
      <c r="P38" s="1" t="s">
        <v>14</v>
      </c>
    </row>
    <row r="39" spans="1:16" ht="12.75" x14ac:dyDescent="0.15">
      <c r="A39" s="3" t="str">
        <f>A26</f>
        <v>ООО "ВИГО Финанс"</v>
      </c>
      <c r="B39" s="4" t="str">
        <f>B36</f>
        <v>1 000.0000</v>
      </c>
      <c r="C39" s="4" t="s">
        <v>15</v>
      </c>
      <c r="D39" s="4">
        <v>2</v>
      </c>
      <c r="E39" s="4" t="s">
        <v>204</v>
      </c>
      <c r="F39" s="4" t="s">
        <v>205</v>
      </c>
      <c r="G39" s="5">
        <v>45882</v>
      </c>
      <c r="H39" s="5">
        <v>45883</v>
      </c>
      <c r="I39" s="5">
        <v>47357</v>
      </c>
      <c r="J39" s="17"/>
      <c r="K39" s="4" t="s">
        <v>21</v>
      </c>
      <c r="L39" s="4">
        <v>56000</v>
      </c>
      <c r="M39" s="4" t="s">
        <v>206</v>
      </c>
      <c r="N39" s="4" t="s">
        <v>42</v>
      </c>
      <c r="O39" s="4" t="s">
        <v>207</v>
      </c>
      <c r="P39" s="1" t="s">
        <v>14</v>
      </c>
    </row>
    <row r="40" spans="1:16" ht="12.75" x14ac:dyDescent="0.15">
      <c r="A40" s="3" t="s">
        <v>208</v>
      </c>
      <c r="B40" s="4" t="str">
        <f>B39</f>
        <v>1 000.0000</v>
      </c>
      <c r="C40" s="4" t="s">
        <v>15</v>
      </c>
      <c r="D40" s="4">
        <v>1</v>
      </c>
      <c r="E40" s="4" t="s">
        <v>209</v>
      </c>
      <c r="F40" s="4" t="s">
        <v>210</v>
      </c>
      <c r="G40" s="5">
        <v>45884</v>
      </c>
      <c r="H40" s="5">
        <v>45887</v>
      </c>
      <c r="I40" s="5">
        <v>51347</v>
      </c>
      <c r="J40" s="17"/>
      <c r="K40" s="4" t="s">
        <v>21</v>
      </c>
      <c r="L40" s="4">
        <v>3500</v>
      </c>
      <c r="M40" s="4" t="s">
        <v>211</v>
      </c>
      <c r="N40" s="4" t="s">
        <v>74</v>
      </c>
      <c r="O40" s="4" t="s">
        <v>212</v>
      </c>
      <c r="P40" s="1" t="s">
        <v>14</v>
      </c>
    </row>
    <row r="41" spans="1:16" ht="25.5" x14ac:dyDescent="0.15">
      <c r="A41" s="3" t="s">
        <v>213</v>
      </c>
      <c r="B41" s="4" t="s">
        <v>214</v>
      </c>
      <c r="C41" s="4" t="s">
        <v>15</v>
      </c>
      <c r="D41" s="4">
        <v>3</v>
      </c>
      <c r="E41" s="4" t="s">
        <v>215</v>
      </c>
      <c r="F41" s="4" t="s">
        <v>216</v>
      </c>
      <c r="G41" s="5">
        <f>G40</f>
        <v>45884</v>
      </c>
      <c r="H41" s="5">
        <f>H40</f>
        <v>45887</v>
      </c>
      <c r="I41" s="5">
        <v>47665</v>
      </c>
      <c r="J41" s="17"/>
      <c r="K41" s="4" t="s">
        <v>21</v>
      </c>
      <c r="L41" s="4">
        <v>225</v>
      </c>
      <c r="M41" s="4" t="s">
        <v>217</v>
      </c>
      <c r="N41" s="4" t="s">
        <v>42</v>
      </c>
      <c r="O41" s="4" t="s">
        <v>218</v>
      </c>
      <c r="P41" s="1" t="s">
        <v>14</v>
      </c>
    </row>
    <row r="47" spans="1:16" ht="12.75" x14ac:dyDescent="0.15">
      <c r="L47" s="15">
        <f>L4+L5+L6+L7+L8+L9+L10+L11+L12+L13+L14+L15+L16+L17+L18+L19+L20+L21+L22+L23+L24+L26+L27+L28</f>
        <v>332787</v>
      </c>
      <c r="M47" s="15">
        <f>L47*1000</f>
        <v>332787000</v>
      </c>
    </row>
    <row r="48" spans="1:16" ht="12.75" x14ac:dyDescent="0.15">
      <c r="L48" s="15">
        <f>L25</f>
        <v>50</v>
      </c>
      <c r="M48" s="15">
        <f>L48*100000</f>
        <v>5000000</v>
      </c>
    </row>
    <row r="49" spans="12:13" ht="12.75" x14ac:dyDescent="0.15">
      <c r="L49" s="14"/>
      <c r="M49" s="15">
        <f>M47+M48</f>
        <v>337787000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2025-08-19T11:02:16Z</dcterms:modified>
</cp:coreProperties>
</file>