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Obnovlenie saita\Депозитарные облигации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92" i="1" l="1"/>
  <c r="Q98" i="1" l="1"/>
  <c r="Q99" i="1"/>
  <c r="Q97" i="1" l="1"/>
  <c r="Q96" i="1" l="1"/>
  <c r="Q95" i="1" l="1"/>
  <c r="B95" i="1"/>
  <c r="A95" i="1"/>
  <c r="Q94" i="1"/>
  <c r="H94" i="1"/>
  <c r="H95" i="1" s="1"/>
  <c r="G94" i="1"/>
  <c r="G95" i="1" s="1"/>
  <c r="Q93" i="1"/>
  <c r="N92" i="1" l="1"/>
  <c r="Q91" i="1" l="1"/>
  <c r="Q90" i="1" l="1"/>
  <c r="Q89" i="1" l="1"/>
  <c r="Q88" i="1" l="1"/>
  <c r="Q87" i="1" l="1"/>
  <c r="Q86" i="1" l="1"/>
  <c r="Q85" i="1" l="1"/>
  <c r="Q83" i="1" l="1"/>
  <c r="Q84" i="1"/>
  <c r="Q82" i="1" l="1"/>
  <c r="Q81" i="1" l="1"/>
  <c r="Q80" i="1" l="1"/>
  <c r="Q79" i="1"/>
  <c r="Q76" i="1" l="1"/>
  <c r="Q77" i="1"/>
  <c r="Q78" i="1"/>
  <c r="Q75" i="1"/>
  <c r="Q74" i="1" l="1"/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<sst xmlns="http://schemas.openxmlformats.org/spreadsheetml/2006/main" count="871" uniqueCount="474">
  <si>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</si>
  <si>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</si>
  <si>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</si>
  <si>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</si>
  <si>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</si>
  <si>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</si>
  <si>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</si>
  <si>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</si>
  <si>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</si>
  <si>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</si>
  <si>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</si>
  <si>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</si>
  <si>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</si>
  <si>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</si>
  <si>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</si>
  <si>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</si>
  <si>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</si>
  <si>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</si>
  <si>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</si>
  <si>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</si>
  <si>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</si>
  <si>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</si>
  <si>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</si>
  <si>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</si>
  <si>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</si>
  <si>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</si>
  <si>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</si>
  <si>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</si>
  <si>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</si>
  <si>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</si>
  <si>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</si>
  <si>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</si>
  <si>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</si>
  <si>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</si>
  <si>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</si>
  <si>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</si>
  <si>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</si>
  <si>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</si>
  <si>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</si>
  <si>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</si>
  <si>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</si>
  <si>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</si>
  <si>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</si>
  <si>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</si>
  <si>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</si>
  <si>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</si>
  <si>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</si>
  <si>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</si>
  <si>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</si>
  <si>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</si>
  <si>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</si>
  <si>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</si>
  <si>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</si>
  <si>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</si>
  <si>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</si>
  <si>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</si>
  <si>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</si>
  <si>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</si>
  <si>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</si>
  <si>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</si>
  <si>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</si>
  <si>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</si>
  <si>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</si>
  <si>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</si>
  <si>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</si>
  <si>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</si>
  <si>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</si>
  <si>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</si>
  <si>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</si>
  <si>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</si>
  <si>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</si>
  <si>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</si>
  <si>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</si>
  <si>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</si>
  <si>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</si>
  <si>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</si>
  <si>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</si>
  <si>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</si>
  <si>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</si>
  <si>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</si>
  <si>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</si>
  <si>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</si>
  <si>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</si>
  <si>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</si>
  <si>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</si>
  <si>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</si>
  <si>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</si>
  <si>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</si>
  <si>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</si>
  <si>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</si>
  <si>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</si>
  <si>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</si>
  <si>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</si>
  <si>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</si>
  <si>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</si>
  <si>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</si>
  <si>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</si>
  <si>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</si>
  <si>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</si>
  <si>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</si>
  <si>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</si>
  <si>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</si>
  <si>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</si>
  <si>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</si>
  <si>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</si>
  <si>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</si>
  <si>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</si>
  <si>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</si>
  <si>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</si>
  <si>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</si>
  <si>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</si>
  <si>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</si>
  <si>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</si>
  <si>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</si>
  <si>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</si>
  <si>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</si>
  <si>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</si>
  <si>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</si>
  <si>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</si>
  <si>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</si>
  <si>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</si>
  <si>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</si>
  <si>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</si>
  <si>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</si>
  <si>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</si>
  <si>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</si>
  <si>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</si>
  <si>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</si>
  <si>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</si>
  <si>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</si>
  <si>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</si>
  <si>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</si>
  <si>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</si>
  <si>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</si>
  <si>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</si>
  <si>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</si>
  <si>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</si>
  <si>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</si>
  <si>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</si>
  <si>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</si>
  <si>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</si>
  <si>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</si>
  <si>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</si>
  <si>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</si>
  <si>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</si>
  <si>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</si>
  <si>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</si>
  <si>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</si>
  <si>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</si>
  <si>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</si>
  <si>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</si>
  <si>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</si>
  <si>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</si>
  <si>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</si>
  <si>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</si>
  <si>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</si>
  <si>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</si>
  <si>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</si>
  <si>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</si>
  <si>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</si>
  <si>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</si>
  <si>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</si>
  <si>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</si>
  <si>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</si>
  <si>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</si>
  <si>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</si>
  <si>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</si>
  <si>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</si>
  <si>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</si>
  <si>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</si>
  <si>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</si>
  <si>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</si>
  <si>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</si>
  <si>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</si>
  <si>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</si>
  <si>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</si>
  <si>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</si>
  <si>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</si>
  <si>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</si>
  <si>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</si>
  <si>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</si>
  <si>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</si>
  <si>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</si>
  <si>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</si>
  <si>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</si>
  <si>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</si>
  <si>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</si>
  <si>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</si>
  <si>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</si>
  <si>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</si>
  <si>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</si>
  <si>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</si>
  <si>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</si>
  <si>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</si>
  <si>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</si>
  <si>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</si>
  <si>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</si>
  <si>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</si>
  <si>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</si>
  <si>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</si>
  <si>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</si>
  <si>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</si>
  <si>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</si>
  <si>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</si>
  <si>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</si>
  <si>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</si>
  <si>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</si>
  <si>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</si>
  <si>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</si>
  <si>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</si>
  <si>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</si>
  <si>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</si>
  <si>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</si>
  <si>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</si>
  <si>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</si>
  <si>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</si>
  <si>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</si>
  <si>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</si>
  <si>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</si>
  <si>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</si>
  <si>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</si>
  <si>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</si>
  <si>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</si>
  <si>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</si>
  <si>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</si>
  <si>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</si>
  <si>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</si>
  <si>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</si>
  <si>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</si>
  <si>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</si>
  <si>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</si>
  <si>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</si>
  <si>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</si>
  <si>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</si>
  <si>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</si>
  <si>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</si>
  <si>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</si>
  <si>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</si>
  <si>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</si>
  <si>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</si>
  <si>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</si>
  <si>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</si>
  <si>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</si>
  <si>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</si>
  <si>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</si>
  <si>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</si>
  <si>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</si>
  <si>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</si>
  <si>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</si>
  <si>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</si>
  <si>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</si>
  <si>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</si>
  <si>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</si>
  <si>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</si>
  <si>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</si>
  <si>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</si>
  <si>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</si>
  <si>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</si>
  <si>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</si>
  <si>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</si>
  <si>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</si>
  <si>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</si>
  <si>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</si>
  <si>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</si>
  <si>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</si>
  <si>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</si>
  <si>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</si>
  <si>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</si>
  <si>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</si>
  <si>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</si>
  <si>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</si>
  <si>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</si>
  <si>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</si>
  <si>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</si>
  <si>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</si>
  <si>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</si>
  <si>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</si>
  <si>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</si>
  <si>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</si>
  <si>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</si>
  <si>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</si>
  <si>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</si>
  <si>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</si>
  <si>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</si>
  <si>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</si>
  <si>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</si>
  <si>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</si>
  <si>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</si>
  <si>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</si>
  <si>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</si>
  <si>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</si>
  <si>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</si>
  <si>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</si>
  <si>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</si>
  <si>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</si>
  <si>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</si>
  <si>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</si>
  <si>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</si>
  <si>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</si>
  <si>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</si>
  <si>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</si>
  <si>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</si>
  <si>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</si>
  <si>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</si>
  <si>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</si>
  <si>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</si>
  <si>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</si>
  <si>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</si>
  <si>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</si>
  <si>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</si>
  <si>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</si>
  <si>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</si>
  <si>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</si>
  <si>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</si>
  <si>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</si>
  <si>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</si>
  <si>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</si>
  <si>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</si>
  <si>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</si>
  <si>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</si>
  <si>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</si>
  <si>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</si>
  <si>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</si>
  <si>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</si>
  <si>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</si>
  <si>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</si>
  <si>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</si>
  <si>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</si>
  <si>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</si>
  <si>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</si>
  <si>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</si>
  <si>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</si>
  <si>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</si>
  <si>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</si>
  <si>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</si>
  <si>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</si>
  <si>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</si>
  <si>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</si>
  <si>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</si>
  <si>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</si>
  <si>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</si>
  <si>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</si>
  <si>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</si>
  <si>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</si>
  <si>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</si>
  <si>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</si>
  <si>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</si>
  <si>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</si>
  <si>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</si>
  <si>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</si>
  <si>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</si>
  <si>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</si>
  <si>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</si>
  <si>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</si>
  <si>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</si>
  <si>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</si>
  <si>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</si>
  <si>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</si>
  <si>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</si>
  <si>
    <t>BY1000500715</t>
  </si>
  <si>
    <t>RCSD-00071</t>
  </si>
  <si>
    <t>BYD000003169</t>
  </si>
  <si>
    <t>AKTIV-RENT BY/VAR BD 20300220</t>
  </si>
  <si>
    <t>ООО "СтройФормула"</t>
  </si>
  <si>
    <t>BY1000500723</t>
  </si>
  <si>
    <t>BYD000003185</t>
  </si>
  <si>
    <t>STROJFORMULA BY/VAR BD 20310216</t>
  </si>
  <si>
    <t>RCSD-00072</t>
  </si>
  <si>
    <t>ООО "ДПА"</t>
  </si>
  <si>
    <t>*после аннулирования части выпуска</t>
  </si>
  <si>
    <t>ООО "Ритейл Лизинг"</t>
  </si>
  <si>
    <t>BY1000500731</t>
  </si>
  <si>
    <t>BYD000003284</t>
  </si>
  <si>
    <t>RITEJL LEASING BY/VAR BD 20300415</t>
  </si>
  <si>
    <t>BY1000500749</t>
  </si>
  <si>
    <t>BYD000003292</t>
  </si>
  <si>
    <t>AUTOBY LEASING BY/16,0 BD 20300705</t>
  </si>
  <si>
    <t>RCSD-00073</t>
  </si>
  <si>
    <t>RCSD-00074</t>
  </si>
  <si>
    <t>BY1000500756</t>
  </si>
  <si>
    <t>BYD000003300</t>
  </si>
  <si>
    <t>AUTOBY LEASING BY/VAR BD 20300715</t>
  </si>
  <si>
    <t>RCSD-00075</t>
  </si>
  <si>
    <t>BY1000500764</t>
  </si>
  <si>
    <t>BYD000003318</t>
  </si>
  <si>
    <t>RITEJL LEASING BY/16,0 BD 20300411</t>
  </si>
  <si>
    <t>RCSD-00076</t>
  </si>
  <si>
    <t>BY1000500772</t>
  </si>
  <si>
    <t>BYD000003326</t>
  </si>
  <si>
    <t>PROSTOJ LEASING BY/16,0 BD 20310424</t>
  </si>
  <si>
    <t>RCSD-00077</t>
  </si>
  <si>
    <t>ООО "Простой Лизинг"</t>
  </si>
  <si>
    <t>ООО "МегаАктив"</t>
  </si>
  <si>
    <t>BY1000500780</t>
  </si>
  <si>
    <t>BYD000003334</t>
  </si>
  <si>
    <t>MEGAAKTIV BY/VAR BD 20310421</t>
  </si>
  <si>
    <t>RCSD-00078</t>
  </si>
  <si>
    <t>BY1000500798</t>
  </si>
  <si>
    <t>BYD000003359</t>
  </si>
  <si>
    <t>LEASINGSFT BY/VAR BD 20310422</t>
  </si>
  <si>
    <t>RCSD-00079</t>
  </si>
  <si>
    <t>BY1000500806</t>
  </si>
  <si>
    <t>BYD000003367</t>
  </si>
  <si>
    <t>FACTORLEASING BY/14,0 BD 20300422</t>
  </si>
  <si>
    <t>BY1000500814</t>
  </si>
  <si>
    <t>BYD000003375</t>
  </si>
  <si>
    <t>FACTORLEASING BY/VAR BD 20290423</t>
  </si>
  <si>
    <t>RCSD-00080</t>
  </si>
  <si>
    <t>RCSD-00081</t>
  </si>
  <si>
    <t>ООО "ГРИНрозница"</t>
  </si>
  <si>
    <t>BY1000500822</t>
  </si>
  <si>
    <t>BYD000003409</t>
  </si>
  <si>
    <t>GREENROZNITSA BY/VAR BD 20321231</t>
  </si>
  <si>
    <t>RCSD-00082</t>
  </si>
  <si>
    <t>ЗАО "БЕЛБИЗНЕСЛИЗИНГ"</t>
  </si>
  <si>
    <t>RCSD-00083</t>
  </si>
  <si>
    <t>ООО "Автопромлизинг"</t>
  </si>
  <si>
    <t>BY1000500848</t>
  </si>
  <si>
    <t>BYD000003425</t>
  </si>
  <si>
    <t>AUTOPROMLEASING BY/17,2 BD 20310429</t>
  </si>
  <si>
    <t>RCSD-00084</t>
  </si>
  <si>
    <t>BY1000500855</t>
  </si>
  <si>
    <t>BYD000003433</t>
  </si>
  <si>
    <t>BONUSCART BY/VAR BD 20290515</t>
  </si>
  <si>
    <t>RCSD-00085</t>
  </si>
  <si>
    <t>BY1000500863</t>
  </si>
  <si>
    <t>BYD000003466</t>
  </si>
  <si>
    <t>LIGHT LEASING BY/VAR BD 20300517</t>
  </si>
  <si>
    <t>RCSD-00086</t>
  </si>
  <si>
    <t>ООО "Алловер"</t>
  </si>
  <si>
    <t>BY1000500871</t>
  </si>
  <si>
    <t>BYD000003474</t>
  </si>
  <si>
    <t>ALLOVER BY/VAR BD 20310527</t>
  </si>
  <si>
    <t>RCSD-00087</t>
  </si>
  <si>
    <t>ООО "Таргет Авто"</t>
  </si>
  <si>
    <t>BY1000500889</t>
  </si>
  <si>
    <t>BYD000003508</t>
  </si>
  <si>
    <t>TARGET AVTO BY/VAR BD 20350404</t>
  </si>
  <si>
    <t>RCSD-00088</t>
  </si>
  <si>
    <t>BY1000500897</t>
  </si>
  <si>
    <t>RCSD-00089</t>
  </si>
  <si>
    <t>BYD000003516</t>
  </si>
  <si>
    <t>AKTIV-RENT BY/13,5 BD20290418</t>
  </si>
  <si>
    <t>ЗАО "СБЛ-Лизинг"</t>
  </si>
  <si>
    <t>BY1000500905</t>
  </si>
  <si>
    <t>RCSD-00090</t>
  </si>
  <si>
    <t>BYD000003524</t>
  </si>
  <si>
    <t>SBL-LEASING BY/13,8 BD 20310520</t>
  </si>
  <si>
    <t>BY1000500913</t>
  </si>
  <si>
    <t>RCSD-00091</t>
  </si>
  <si>
    <t>BYD000003532</t>
  </si>
  <si>
    <t>AKTIV-RENT BY/13,5 BD 20300521</t>
  </si>
  <si>
    <t>BY1000500921</t>
  </si>
  <si>
    <t>RCSD-00092</t>
  </si>
  <si>
    <t>BYD000003540</t>
  </si>
  <si>
    <t>AKTIV-RENT BY/13,1 BD 20310521</t>
  </si>
  <si>
    <t>BY1000500939</t>
  </si>
  <si>
    <t>RCSD-00093</t>
  </si>
  <si>
    <t>BYD000003537</t>
  </si>
  <si>
    <t>FACTORLEASING BY/16,0 BD 20300610</t>
  </si>
  <si>
    <t>BY1000500947</t>
  </si>
  <si>
    <t>BYD000003607</t>
  </si>
  <si>
    <t>EUROTORG BY/11,2 BD 20270719</t>
  </si>
  <si>
    <t>RCSD-00094</t>
  </si>
  <si>
    <r>
      <t xml:space="preserve">ООО </t>
    </r>
    <r>
      <rPr>
        <b/>
        <sz val="10"/>
        <color theme="1"/>
        <rFont val="Arial"/>
        <family val="2"/>
        <charset val="204"/>
      </rPr>
      <t>"</t>
    </r>
    <r>
      <rPr>
        <sz val="10"/>
        <color theme="1"/>
        <rFont val="Arial"/>
        <family val="2"/>
        <charset val="204"/>
      </rPr>
      <t>ЕВРОТОРГ "</t>
    </r>
  </si>
  <si>
    <t>BY1000500954</t>
  </si>
  <si>
    <t>BYD000003631</t>
  </si>
  <si>
    <t>NSV LEASING BY/12,8 BD 20310617</t>
  </si>
  <si>
    <t>RCSD-00096</t>
  </si>
  <si>
    <t>ООО "ИнжСтрой-альянс"</t>
  </si>
  <si>
    <t>BY1000500962</t>
  </si>
  <si>
    <t>BYD000003623</t>
  </si>
  <si>
    <t>IS-ALYANS BY/VAR BD 20300617</t>
  </si>
  <si>
    <t>RCSD-00095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</si>
</sst>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79" workbookViewId="0">
      <selection activeCell="M97" sqref="M97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22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8" s="8" customFormat="1" ht="15.6" customHeight="1" x14ac:dyDescent="0.2">
      <c r="B1" s="20"/>
      <c r="C1" s="20"/>
      <c r="D1" s="20"/>
      <c r="E1" s="20"/>
      <c r="F1" s="19" t="s">
        <v>288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8" ht="25.15" customHeight="1" x14ac:dyDescent="0.15"/>
    <row r="3" spans="1:18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24" t="s">
        <v>308</v>
      </c>
    </row>
    <row r="4" spans="1:18" s="6" customFormat="1" ht="16.149999999999999" customHeight="1" x14ac:dyDescent="0.25">
      <c r="A4" s="3" t="s">
        <v>12</v>
      </c>
      <c r="B4" s="18">
        <v>1000</v>
      </c>
      <c r="C4" s="4" t="s">
        <v>11</v>
      </c>
      <c r="D4" s="15">
        <v>4</v>
      </c>
      <c r="E4" s="4" t="s">
        <v>13</v>
      </c>
      <c r="F4" s="4" t="s">
        <v>20</v>
      </c>
      <c r="G4" s="4" t="s">
        <v>14</v>
      </c>
      <c r="H4" s="5">
        <v>45398</v>
      </c>
      <c r="I4" s="4" t="s">
        <v>15</v>
      </c>
      <c r="J4" s="3"/>
      <c r="K4" s="4" t="s">
        <v>16</v>
      </c>
      <c r="L4" s="16">
        <v>1000</v>
      </c>
      <c r="M4" s="4" t="s">
        <v>17</v>
      </c>
      <c r="N4" s="4" t="s">
        <v>18</v>
      </c>
      <c r="O4" s="4" t="s">
        <v>19</v>
      </c>
      <c r="P4" s="1" t="s">
        <v>10</v>
      </c>
      <c r="Q4" s="23">
        <f>B4*L4</f>
        <v>1000000</v>
      </c>
    </row>
    <row r="5" spans="1:18" ht="12.75" x14ac:dyDescent="0.2">
      <c r="A5" s="9" t="s">
        <v>21</v>
      </c>
      <c r="B5" s="18">
        <v>1000</v>
      </c>
      <c r="C5" s="4" t="s">
        <v>11</v>
      </c>
      <c r="D5" s="11">
        <v>10</v>
      </c>
      <c r="E5" s="11" t="s">
        <v>22</v>
      </c>
      <c r="F5" s="4" t="s">
        <v>23</v>
      </c>
      <c r="G5" s="5">
        <v>45400</v>
      </c>
      <c r="H5" s="13">
        <v>45401</v>
      </c>
      <c r="I5" s="12">
        <v>46148</v>
      </c>
      <c r="J5" s="10"/>
      <c r="K5" s="4" t="s">
        <v>16</v>
      </c>
      <c r="L5" s="16">
        <v>1000</v>
      </c>
      <c r="M5" s="11" t="s">
        <v>24</v>
      </c>
      <c r="N5" s="11" t="s">
        <v>18</v>
      </c>
      <c r="O5" s="11" t="s">
        <v>25</v>
      </c>
      <c r="P5" s="1" t="s">
        <v>10</v>
      </c>
      <c r="Q5" s="23">
        <f t="shared" ref="Q5:Q64" si="0">B5*L5</f>
        <v>1000000</v>
      </c>
    </row>
    <row r="6" spans="1:18" ht="12.75" x14ac:dyDescent="0.2">
      <c r="A6" s="3" t="s">
        <v>12</v>
      </c>
      <c r="B6" s="18">
        <v>1000</v>
      </c>
      <c r="C6" s="4" t="s">
        <v>11</v>
      </c>
      <c r="D6" s="4">
        <v>5</v>
      </c>
      <c r="E6" s="11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3"/>
      <c r="K6" s="4" t="s">
        <v>16</v>
      </c>
      <c r="L6" s="16">
        <v>1000</v>
      </c>
      <c r="M6" s="11" t="s">
        <v>28</v>
      </c>
      <c r="N6" s="11" t="s">
        <v>18</v>
      </c>
      <c r="O6" s="11" t="s">
        <v>29</v>
      </c>
      <c r="P6" s="1" t="s">
        <v>10</v>
      </c>
      <c r="Q6" s="23">
        <f t="shared" si="0"/>
        <v>1000000</v>
      </c>
    </row>
    <row r="7" spans="1:18" ht="25.5" x14ac:dyDescent="0.15">
      <c r="A7" s="3" t="s">
        <v>30</v>
      </c>
      <c r="B7" s="18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4"/>
      <c r="K7" s="4" t="s">
        <v>16</v>
      </c>
      <c r="L7" s="16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23">
        <f t="shared" si="0"/>
        <v>80100000</v>
      </c>
    </row>
    <row r="8" spans="1:18" ht="12.75" x14ac:dyDescent="0.15">
      <c r="A8" s="3" t="s">
        <v>36</v>
      </c>
      <c r="B8" s="18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3"/>
      <c r="K8" s="4" t="s">
        <v>16</v>
      </c>
      <c r="L8" s="16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23">
        <f t="shared" si="0"/>
        <v>5500000</v>
      </c>
    </row>
    <row r="9" spans="1:18" ht="12.75" x14ac:dyDescent="0.15">
      <c r="A9" s="3" t="s">
        <v>45</v>
      </c>
      <c r="B9" s="18">
        <v>1000</v>
      </c>
      <c r="C9" s="4" t="s">
        <v>11</v>
      </c>
      <c r="D9" s="4">
        <v>3</v>
      </c>
      <c r="E9" s="1" t="s">
        <v>41</v>
      </c>
      <c r="F9" s="4" t="s">
        <v>42</v>
      </c>
      <c r="G9" s="5">
        <v>45581</v>
      </c>
      <c r="H9" s="5">
        <v>45582</v>
      </c>
      <c r="I9" s="5">
        <v>46689</v>
      </c>
      <c r="J9" s="10"/>
      <c r="K9" s="4" t="s">
        <v>16</v>
      </c>
      <c r="L9" s="16">
        <v>15000</v>
      </c>
      <c r="M9" s="4" t="s">
        <v>43</v>
      </c>
      <c r="N9" s="4" t="s">
        <v>18</v>
      </c>
      <c r="O9" s="4" t="s">
        <v>44</v>
      </c>
      <c r="P9" s="1" t="s">
        <v>10</v>
      </c>
      <c r="Q9" s="23">
        <f t="shared" si="0"/>
        <v>15000000</v>
      </c>
    </row>
    <row r="10" spans="1:18" ht="12.75" x14ac:dyDescent="0.15">
      <c r="A10" s="3" t="s">
        <v>46</v>
      </c>
      <c r="B10" s="18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4"/>
      <c r="K10" s="4" t="s">
        <v>16</v>
      </c>
      <c r="L10" s="16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23">
        <f t="shared" si="0"/>
        <v>77000000</v>
      </c>
    </row>
    <row r="11" spans="1:18" ht="12.75" x14ac:dyDescent="0.15">
      <c r="A11" s="26" t="s">
        <v>55</v>
      </c>
      <c r="B11" s="27">
        <v>1000</v>
      </c>
      <c r="C11" s="28" t="s">
        <v>11</v>
      </c>
      <c r="D11" s="28">
        <v>30</v>
      </c>
      <c r="E11" s="28" t="s">
        <v>52</v>
      </c>
      <c r="F11" s="28" t="s">
        <v>51</v>
      </c>
      <c r="G11" s="29">
        <v>45628</v>
      </c>
      <c r="H11" s="29">
        <v>45629</v>
      </c>
      <c r="I11" s="29">
        <v>46737</v>
      </c>
      <c r="J11" s="29">
        <v>46093</v>
      </c>
      <c r="K11" s="28" t="s">
        <v>287</v>
      </c>
      <c r="L11" s="30">
        <v>20000</v>
      </c>
      <c r="M11" s="28" t="s">
        <v>53</v>
      </c>
      <c r="N11" s="28" t="s">
        <v>34</v>
      </c>
      <c r="O11" s="28" t="s">
        <v>54</v>
      </c>
      <c r="P11" s="28" t="s">
        <v>10</v>
      </c>
      <c r="Q11" s="31">
        <f t="shared" si="0"/>
        <v>20000000</v>
      </c>
    </row>
    <row r="12" spans="1:18" ht="25.5" x14ac:dyDescent="0.15">
      <c r="A12" s="3" t="s">
        <v>61</v>
      </c>
      <c r="B12" s="18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10"/>
      <c r="K12" s="4" t="s">
        <v>16</v>
      </c>
      <c r="L12" s="32">
        <v>22872</v>
      </c>
      <c r="M12" s="4" t="s">
        <v>58</v>
      </c>
      <c r="N12" s="4" t="s">
        <v>34</v>
      </c>
      <c r="O12" s="4" t="s">
        <v>59</v>
      </c>
      <c r="P12" s="1" t="s">
        <v>10</v>
      </c>
      <c r="Q12" s="23">
        <f t="shared" si="0"/>
        <v>22872000</v>
      </c>
      <c r="R12" s="33" t="s">
        <v>369</v>
      </c>
    </row>
    <row r="13" spans="1:18" ht="12.75" x14ac:dyDescent="0.15">
      <c r="A13" s="3" t="s">
        <v>55</v>
      </c>
      <c r="B13" s="18">
        <v>1000</v>
      </c>
      <c r="C13" s="4" t="s">
        <v>11</v>
      </c>
      <c r="D13" s="4">
        <v>31</v>
      </c>
      <c r="E13" s="4" t="s">
        <v>63</v>
      </c>
      <c r="F13" s="4" t="s">
        <v>62</v>
      </c>
      <c r="G13" s="5">
        <v>45638</v>
      </c>
      <c r="H13" s="5">
        <v>45639</v>
      </c>
      <c r="I13" s="5">
        <v>46748</v>
      </c>
      <c r="J13" s="4"/>
      <c r="K13" s="4" t="s">
        <v>16</v>
      </c>
      <c r="L13" s="16">
        <v>20000</v>
      </c>
      <c r="M13" s="4" t="s">
        <v>64</v>
      </c>
      <c r="N13" s="4" t="s">
        <v>65</v>
      </c>
      <c r="O13" s="4" t="s">
        <v>66</v>
      </c>
      <c r="P13" s="1" t="s">
        <v>10</v>
      </c>
      <c r="Q13" s="23">
        <f t="shared" si="0"/>
        <v>20000000</v>
      </c>
    </row>
    <row r="14" spans="1:18" ht="25.5" x14ac:dyDescent="0.15">
      <c r="A14" s="3" t="s">
        <v>67</v>
      </c>
      <c r="B14" s="18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4"/>
      <c r="K14" s="4" t="s">
        <v>16</v>
      </c>
      <c r="L14" s="16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23">
        <f t="shared" si="0"/>
        <v>13400000</v>
      </c>
    </row>
    <row r="15" spans="1:18" ht="12.75" x14ac:dyDescent="0.15">
      <c r="A15" s="3" t="s">
        <v>72</v>
      </c>
      <c r="B15" s="18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4"/>
      <c r="K15" s="4" t="s">
        <v>16</v>
      </c>
      <c r="L15" s="16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23">
        <f t="shared" si="0"/>
        <v>8000000</v>
      </c>
    </row>
    <row r="16" spans="1:18" ht="12.75" x14ac:dyDescent="0.15">
      <c r="A16" s="26" t="s">
        <v>55</v>
      </c>
      <c r="B16" s="27">
        <v>1000</v>
      </c>
      <c r="C16" s="28" t="s">
        <v>11</v>
      </c>
      <c r="D16" s="28">
        <v>32</v>
      </c>
      <c r="E16" s="28" t="s">
        <v>76</v>
      </c>
      <c r="F16" s="28" t="s">
        <v>78</v>
      </c>
      <c r="G16" s="29">
        <v>45650</v>
      </c>
      <c r="H16" s="29">
        <v>45652</v>
      </c>
      <c r="I16" s="29">
        <v>46069</v>
      </c>
      <c r="J16" s="29">
        <v>46078</v>
      </c>
      <c r="K16" s="28" t="s">
        <v>287</v>
      </c>
      <c r="L16" s="30">
        <v>20000</v>
      </c>
      <c r="M16" s="28" t="s">
        <v>79</v>
      </c>
      <c r="N16" s="28" t="s">
        <v>34</v>
      </c>
      <c r="O16" s="28" t="s">
        <v>80</v>
      </c>
      <c r="P16" s="28" t="s">
        <v>10</v>
      </c>
      <c r="Q16" s="31">
        <f t="shared" si="0"/>
        <v>20000000</v>
      </c>
    </row>
    <row r="17" spans="1:17" ht="25.5" x14ac:dyDescent="0.15">
      <c r="A17" s="3" t="s">
        <v>85</v>
      </c>
      <c r="B17" s="18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4"/>
      <c r="K17" s="4" t="s">
        <v>16</v>
      </c>
      <c r="L17" s="16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23">
        <f t="shared" si="0"/>
        <v>8000000</v>
      </c>
    </row>
    <row r="18" spans="1:17" ht="25.5" x14ac:dyDescent="0.15">
      <c r="A18" s="3" t="s">
        <v>86</v>
      </c>
      <c r="B18" s="18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10"/>
      <c r="K18" s="4" t="s">
        <v>16</v>
      </c>
      <c r="L18" s="16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23">
        <f t="shared" si="0"/>
        <v>4900000</v>
      </c>
    </row>
    <row r="19" spans="1:17" ht="12.75" x14ac:dyDescent="0.15">
      <c r="A19" s="3" t="s">
        <v>91</v>
      </c>
      <c r="B19" s="18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10"/>
      <c r="K19" s="4" t="s">
        <v>16</v>
      </c>
      <c r="L19" s="16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23">
        <f t="shared" si="0"/>
        <v>5000000</v>
      </c>
    </row>
    <row r="20" spans="1:17" ht="12.75" x14ac:dyDescent="0.15">
      <c r="A20" s="3" t="s">
        <v>96</v>
      </c>
      <c r="B20" s="18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10"/>
      <c r="K20" s="4" t="s">
        <v>16</v>
      </c>
      <c r="L20" s="16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23">
        <f t="shared" si="0"/>
        <v>7000000</v>
      </c>
    </row>
    <row r="21" spans="1:17" ht="12.75" x14ac:dyDescent="0.15">
      <c r="A21" s="3" t="s">
        <v>101</v>
      </c>
      <c r="B21" s="18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10"/>
      <c r="K21" s="4" t="s">
        <v>16</v>
      </c>
      <c r="L21" s="16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23">
        <f t="shared" si="0"/>
        <v>30000000</v>
      </c>
    </row>
    <row r="22" spans="1:17" ht="12.75" x14ac:dyDescent="0.15">
      <c r="A22" s="3" t="s">
        <v>106</v>
      </c>
      <c r="B22" s="18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10"/>
      <c r="K22" s="4" t="s">
        <v>16</v>
      </c>
      <c r="L22" s="16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23">
        <f t="shared" si="0"/>
        <v>2500000</v>
      </c>
    </row>
    <row r="23" spans="1:17" ht="12.75" x14ac:dyDescent="0.15">
      <c r="A23" s="3" t="s">
        <v>112</v>
      </c>
      <c r="B23" s="18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10"/>
      <c r="K23" s="4" t="s">
        <v>16</v>
      </c>
      <c r="L23" s="16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23">
        <f t="shared" si="0"/>
        <v>6300000</v>
      </c>
    </row>
    <row r="24" spans="1:17" ht="12.75" x14ac:dyDescent="0.15">
      <c r="A24" s="3" t="s">
        <v>117</v>
      </c>
      <c r="B24" s="18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16</v>
      </c>
      <c r="L24" s="16">
        <v>12677</v>
      </c>
      <c r="M24" s="4" t="s">
        <v>120</v>
      </c>
      <c r="N24" s="4" t="s">
        <v>34</v>
      </c>
      <c r="O24" s="4" t="s">
        <v>121</v>
      </c>
      <c r="P24" s="1" t="s">
        <v>10</v>
      </c>
      <c r="Q24" s="23">
        <f t="shared" si="0"/>
        <v>12677000</v>
      </c>
    </row>
    <row r="25" spans="1:17" ht="25.5" x14ac:dyDescent="0.15">
      <c r="A25" s="3" t="s">
        <v>122</v>
      </c>
      <c r="B25" s="18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10"/>
      <c r="K25" s="4" t="s">
        <v>16</v>
      </c>
      <c r="L25" s="17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23">
        <f t="shared" si="0"/>
        <v>5000000</v>
      </c>
    </row>
    <row r="26" spans="1:17" ht="12.75" x14ac:dyDescent="0.15">
      <c r="A26" s="3" t="s">
        <v>130</v>
      </c>
      <c r="B26" s="18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10"/>
      <c r="K26" s="4" t="s">
        <v>16</v>
      </c>
      <c r="L26" s="16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23">
        <f t="shared" si="0"/>
        <v>30000000</v>
      </c>
    </row>
    <row r="27" spans="1:17" ht="14.25" customHeight="1" x14ac:dyDescent="0.15">
      <c r="A27" s="3" t="s">
        <v>131</v>
      </c>
      <c r="B27" s="18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10"/>
      <c r="K27" s="4" t="s">
        <v>16</v>
      </c>
      <c r="L27" s="16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23">
        <f t="shared" si="0"/>
        <v>5000000</v>
      </c>
    </row>
    <row r="28" spans="1:17" ht="12.75" customHeight="1" x14ac:dyDescent="0.15">
      <c r="A28" s="3" t="s">
        <v>136</v>
      </c>
      <c r="B28" s="18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10"/>
      <c r="K28" s="4" t="s">
        <v>16</v>
      </c>
      <c r="L28" s="16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23">
        <f t="shared" si="0"/>
        <v>6500000</v>
      </c>
    </row>
    <row r="29" spans="1:17" ht="12.75" x14ac:dyDescent="0.15">
      <c r="A29" s="3" t="s">
        <v>145</v>
      </c>
      <c r="B29" s="18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10"/>
      <c r="K29" s="4" t="s">
        <v>16</v>
      </c>
      <c r="L29" s="16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23">
        <f t="shared" si="0"/>
        <v>6700000</v>
      </c>
    </row>
    <row r="30" spans="1:17" ht="12.75" x14ac:dyDescent="0.15">
      <c r="A30" s="3" t="s">
        <v>146</v>
      </c>
      <c r="B30" s="18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10"/>
      <c r="K30" s="4" t="s">
        <v>16</v>
      </c>
      <c r="L30" s="16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23">
        <f t="shared" si="0"/>
        <v>5250000</v>
      </c>
    </row>
    <row r="31" spans="1:17" ht="12.75" x14ac:dyDescent="0.15">
      <c r="A31" s="3" t="s">
        <v>151</v>
      </c>
      <c r="B31" s="18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14"/>
      <c r="K31" s="4" t="s">
        <v>16</v>
      </c>
      <c r="L31" s="16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23">
        <f t="shared" si="0"/>
        <v>4000000</v>
      </c>
    </row>
    <row r="32" spans="1:17" ht="25.5" x14ac:dyDescent="0.15">
      <c r="A32" s="3" t="s">
        <v>156</v>
      </c>
      <c r="B32" s="18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14"/>
      <c r="K32" s="4" t="s">
        <v>16</v>
      </c>
      <c r="L32" s="16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23">
        <f t="shared" si="0"/>
        <v>5000000</v>
      </c>
    </row>
    <row r="33" spans="1:17" ht="12.75" x14ac:dyDescent="0.15">
      <c r="A33" s="3" t="s">
        <v>164</v>
      </c>
      <c r="B33" s="18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10"/>
      <c r="K33" s="4" t="s">
        <v>16</v>
      </c>
      <c r="L33" s="16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23">
        <f t="shared" si="0"/>
        <v>10000000</v>
      </c>
    </row>
    <row r="34" spans="1:17" ht="14.25" customHeight="1" x14ac:dyDescent="0.15">
      <c r="A34" s="3" t="s">
        <v>165</v>
      </c>
      <c r="B34" s="18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10"/>
      <c r="K34" s="4" t="s">
        <v>16</v>
      </c>
      <c r="L34" s="16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23">
        <f t="shared" si="0"/>
        <v>8000000</v>
      </c>
    </row>
    <row r="35" spans="1:17" ht="12.75" x14ac:dyDescent="0.15">
      <c r="A35" s="3" t="s">
        <v>309</v>
      </c>
      <c r="B35" s="18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14"/>
      <c r="K35" s="4" t="s">
        <v>16</v>
      </c>
      <c r="L35" s="16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23">
        <f t="shared" si="0"/>
        <v>10000000</v>
      </c>
    </row>
    <row r="36" spans="1:17" ht="12.75" x14ac:dyDescent="0.15">
      <c r="A36" s="3" t="s">
        <v>175</v>
      </c>
      <c r="B36" s="18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14"/>
      <c r="K36" s="4" t="s">
        <v>16</v>
      </c>
      <c r="L36" s="16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23">
        <f t="shared" si="0"/>
        <v>5000000</v>
      </c>
    </row>
    <row r="37" spans="1:17" ht="12.75" x14ac:dyDescent="0.15">
      <c r="A37" s="3" t="s">
        <v>180</v>
      </c>
      <c r="B37" s="18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14"/>
      <c r="K37" s="4" t="s">
        <v>16</v>
      </c>
      <c r="L37" s="16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23">
        <f t="shared" si="0"/>
        <v>16000000</v>
      </c>
    </row>
    <row r="38" spans="1:17" ht="12.75" x14ac:dyDescent="0.15">
      <c r="A38" s="3" t="s">
        <v>185</v>
      </c>
      <c r="B38" s="18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14"/>
      <c r="K38" s="4" t="s">
        <v>16</v>
      </c>
      <c r="L38" s="16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23">
        <f t="shared" si="0"/>
        <v>16000000</v>
      </c>
    </row>
    <row r="39" spans="1:17" ht="12.75" x14ac:dyDescent="0.15">
      <c r="A39" s="3" t="str">
        <f>A26</f>
        <v>ООО "ВИГО Финанс"</v>
      </c>
      <c r="B39" s="18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14"/>
      <c r="K39" s="4" t="s">
        <v>16</v>
      </c>
      <c r="L39" s="16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23">
        <f t="shared" si="0"/>
        <v>56000000</v>
      </c>
    </row>
    <row r="40" spans="1:17" ht="12.75" x14ac:dyDescent="0.15">
      <c r="A40" s="3" t="s">
        <v>194</v>
      </c>
      <c r="B40" s="18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14"/>
      <c r="K40" s="4" t="s">
        <v>16</v>
      </c>
      <c r="L40" s="16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23">
        <f t="shared" si="0"/>
        <v>3500000</v>
      </c>
    </row>
    <row r="41" spans="1:17" ht="25.5" x14ac:dyDescent="0.15">
      <c r="A41" s="26" t="s">
        <v>199</v>
      </c>
      <c r="B41" s="27">
        <v>40000</v>
      </c>
      <c r="C41" s="28" t="s">
        <v>11</v>
      </c>
      <c r="D41" s="28">
        <v>3</v>
      </c>
      <c r="E41" s="28" t="s">
        <v>200</v>
      </c>
      <c r="F41" s="28" t="s">
        <v>201</v>
      </c>
      <c r="G41" s="29">
        <f>G40</f>
        <v>45884</v>
      </c>
      <c r="H41" s="29">
        <f>H40</f>
        <v>45887</v>
      </c>
      <c r="I41" s="29">
        <v>47665</v>
      </c>
      <c r="J41" s="29">
        <v>45931</v>
      </c>
      <c r="K41" s="28" t="s">
        <v>287</v>
      </c>
      <c r="L41" s="30">
        <v>225</v>
      </c>
      <c r="M41" s="28" t="s">
        <v>202</v>
      </c>
      <c r="N41" s="28" t="s">
        <v>34</v>
      </c>
      <c r="O41" s="28" t="s">
        <v>203</v>
      </c>
      <c r="P41" s="28" t="s">
        <v>10</v>
      </c>
      <c r="Q41" s="31">
        <f t="shared" si="0"/>
        <v>9000000</v>
      </c>
    </row>
    <row r="42" spans="1:17" ht="12.75" x14ac:dyDescent="0.15">
      <c r="A42" s="3" t="s">
        <v>55</v>
      </c>
      <c r="B42" s="18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14"/>
      <c r="K42" s="4" t="s">
        <v>16</v>
      </c>
      <c r="L42" s="16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23">
        <f t="shared" si="0"/>
        <v>15000000</v>
      </c>
    </row>
    <row r="43" spans="1:17" ht="12.75" x14ac:dyDescent="0.15">
      <c r="A43" s="3" t="s">
        <v>208</v>
      </c>
      <c r="B43" s="18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16</v>
      </c>
      <c r="L43" s="16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23">
        <f t="shared" si="0"/>
        <v>38000000</v>
      </c>
    </row>
    <row r="44" spans="1:17" ht="12.75" x14ac:dyDescent="0.15">
      <c r="A44" s="3" t="s">
        <v>208</v>
      </c>
      <c r="B44" s="18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16</v>
      </c>
      <c r="L44" s="16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23">
        <f t="shared" si="0"/>
        <v>30000000</v>
      </c>
    </row>
    <row r="45" spans="1:17" ht="12.75" x14ac:dyDescent="0.15">
      <c r="A45" s="3" t="s">
        <v>217</v>
      </c>
      <c r="B45" s="18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14"/>
      <c r="K45" s="4" t="s">
        <v>16</v>
      </c>
      <c r="L45" s="16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23">
        <f t="shared" si="0"/>
        <v>5000000</v>
      </c>
    </row>
    <row r="46" spans="1:17" ht="12.75" x14ac:dyDescent="0.15">
      <c r="A46" s="3" t="s">
        <v>222</v>
      </c>
      <c r="B46" s="18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14"/>
      <c r="K46" s="4" t="s">
        <v>16</v>
      </c>
      <c r="L46" s="16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23">
        <f t="shared" si="0"/>
        <v>4500000</v>
      </c>
    </row>
    <row r="47" spans="1:17" ht="12" customHeight="1" x14ac:dyDescent="0.15">
      <c r="A47" s="3" t="str">
        <f>A27</f>
        <v>ИООО "Микро Лизинг"</v>
      </c>
      <c r="B47" s="18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14"/>
      <c r="K47" s="4" t="s">
        <v>16</v>
      </c>
      <c r="L47" s="16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23">
        <f t="shared" si="0"/>
        <v>10000000</v>
      </c>
    </row>
    <row r="48" spans="1:17" ht="12.75" x14ac:dyDescent="0.15">
      <c r="A48" s="3" t="s">
        <v>231</v>
      </c>
      <c r="B48" s="18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14"/>
      <c r="K48" s="4" t="s">
        <v>16</v>
      </c>
      <c r="L48" s="16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23">
        <f t="shared" si="0"/>
        <v>30000000</v>
      </c>
    </row>
    <row r="49" spans="1:17" ht="12.75" x14ac:dyDescent="0.15">
      <c r="A49" s="3" t="s">
        <v>310</v>
      </c>
      <c r="B49" s="18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14"/>
      <c r="K49" s="4" t="s">
        <v>16</v>
      </c>
      <c r="L49" s="16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23">
        <f t="shared" si="0"/>
        <v>10000000</v>
      </c>
    </row>
    <row r="50" spans="1:17" ht="12.75" x14ac:dyDescent="0.15">
      <c r="A50" s="3" t="s">
        <v>311</v>
      </c>
      <c r="B50" s="18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14"/>
      <c r="K50" s="4" t="s">
        <v>16</v>
      </c>
      <c r="L50" s="16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23">
        <f t="shared" si="0"/>
        <v>9065000</v>
      </c>
    </row>
    <row r="51" spans="1:17" ht="25.5" x14ac:dyDescent="0.15">
      <c r="A51" s="3" t="s">
        <v>244</v>
      </c>
      <c r="B51" s="18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14"/>
      <c r="K51" s="4" t="s">
        <v>16</v>
      </c>
      <c r="L51" s="16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23">
        <f t="shared" si="0"/>
        <v>10000000</v>
      </c>
    </row>
    <row r="52" spans="1:17" ht="12.75" x14ac:dyDescent="0.15">
      <c r="A52" s="3" t="s">
        <v>249</v>
      </c>
      <c r="B52" s="18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14"/>
      <c r="K52" s="4" t="s">
        <v>16</v>
      </c>
      <c r="L52" s="16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23">
        <f t="shared" si="0"/>
        <v>10000000</v>
      </c>
    </row>
    <row r="53" spans="1:17" ht="12.75" x14ac:dyDescent="0.15">
      <c r="A53" s="3" t="s">
        <v>254</v>
      </c>
      <c r="B53" s="18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14"/>
      <c r="K53" s="4" t="s">
        <v>16</v>
      </c>
      <c r="L53" s="16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23">
        <f t="shared" si="0"/>
        <v>1600000</v>
      </c>
    </row>
    <row r="54" spans="1:17" ht="12.75" x14ac:dyDescent="0.15">
      <c r="A54" s="3" t="s">
        <v>259</v>
      </c>
      <c r="B54" s="18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14"/>
      <c r="K54" s="4" t="s">
        <v>16</v>
      </c>
      <c r="L54" s="16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23">
        <f t="shared" si="0"/>
        <v>6000000</v>
      </c>
    </row>
    <row r="55" spans="1:17" ht="25.5" x14ac:dyDescent="0.15">
      <c r="A55" s="3" t="s">
        <v>264</v>
      </c>
      <c r="B55" s="18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14"/>
      <c r="K55" s="4" t="s">
        <v>16</v>
      </c>
      <c r="L55" s="16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23">
        <f t="shared" si="0"/>
        <v>12000000</v>
      </c>
    </row>
    <row r="56" spans="1:17" ht="12.75" x14ac:dyDescent="0.15">
      <c r="A56" s="3" t="s">
        <v>269</v>
      </c>
      <c r="B56" s="18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16</v>
      </c>
      <c r="L56" s="16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23">
        <f t="shared" si="0"/>
        <v>25000000</v>
      </c>
    </row>
    <row r="57" spans="1:17" ht="25.5" x14ac:dyDescent="0.15">
      <c r="A57" s="3" t="s">
        <v>274</v>
      </c>
      <c r="B57" s="18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14"/>
      <c r="K57" s="4" t="s">
        <v>16</v>
      </c>
      <c r="L57" s="16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23">
        <f t="shared" si="0"/>
        <v>5000000</v>
      </c>
    </row>
    <row r="58" spans="1:17" ht="12" customHeight="1" x14ac:dyDescent="0.15">
      <c r="A58" s="3" t="s">
        <v>312</v>
      </c>
      <c r="B58" s="18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14"/>
      <c r="K58" s="4" t="s">
        <v>16</v>
      </c>
      <c r="L58" s="16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23">
        <f t="shared" si="0"/>
        <v>5000000</v>
      </c>
    </row>
    <row r="59" spans="1:17" ht="25.5" x14ac:dyDescent="0.15">
      <c r="A59" s="3" t="s">
        <v>313</v>
      </c>
      <c r="B59" s="18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14"/>
      <c r="K59" s="4" t="s">
        <v>16</v>
      </c>
      <c r="L59" s="16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23">
        <f t="shared" si="0"/>
        <v>80000000</v>
      </c>
    </row>
    <row r="60" spans="1:17" ht="12.75" x14ac:dyDescent="0.15">
      <c r="A60" s="3" t="s">
        <v>217</v>
      </c>
      <c r="B60" s="18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4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23">
        <f t="shared" si="0"/>
        <v>8500000</v>
      </c>
    </row>
    <row r="61" spans="1:17" ht="12.75" x14ac:dyDescent="0.15">
      <c r="A61" s="3" t="s">
        <v>164</v>
      </c>
      <c r="B61" s="18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4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23">
        <f t="shared" si="0"/>
        <v>7500000</v>
      </c>
    </row>
    <row r="62" spans="1:17" ht="12.75" x14ac:dyDescent="0.15">
      <c r="A62" s="3" t="s">
        <v>302</v>
      </c>
      <c r="B62" s="18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4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23">
        <f t="shared" si="0"/>
        <v>9200000</v>
      </c>
    </row>
    <row r="63" spans="1:17" ht="25.5" x14ac:dyDescent="0.15">
      <c r="A63" s="3" t="s">
        <v>314</v>
      </c>
      <c r="B63" s="18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10"/>
      <c r="K63" s="4" t="s">
        <v>16</v>
      </c>
      <c r="L63" s="4">
        <v>95000</v>
      </c>
      <c r="M63" s="4"/>
      <c r="N63" s="4"/>
      <c r="O63" s="4"/>
      <c r="P63" s="1" t="s">
        <v>10</v>
      </c>
      <c r="Q63" s="23">
        <f t="shared" si="0"/>
        <v>19000000</v>
      </c>
    </row>
    <row r="64" spans="1:17" ht="12.75" x14ac:dyDescent="0.15">
      <c r="A64" s="3" t="s">
        <v>130</v>
      </c>
      <c r="B64" s="18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4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23">
        <f t="shared" si="0"/>
        <v>30000000</v>
      </c>
    </row>
    <row r="65" spans="1:17" ht="12.75" x14ac:dyDescent="0.15">
      <c r="A65" s="3" t="s">
        <v>185</v>
      </c>
      <c r="B65" s="18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10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23">
        <f t="shared" ref="Q65:Q74" si="1">B65*L65</f>
        <v>27500000</v>
      </c>
    </row>
    <row r="66" spans="1:17" ht="12.75" x14ac:dyDescent="0.15">
      <c r="A66" s="3" t="s">
        <v>323</v>
      </c>
      <c r="B66" s="18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10"/>
      <c r="K66" s="4" t="s">
        <v>16</v>
      </c>
      <c r="L66" s="25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23">
        <f t="shared" si="1"/>
        <v>20000000</v>
      </c>
    </row>
    <row r="67" spans="1:17" ht="12.75" x14ac:dyDescent="0.15">
      <c r="A67" s="3" t="s">
        <v>368</v>
      </c>
      <c r="B67" s="18">
        <v>1000</v>
      </c>
      <c r="C67" s="4" t="s">
        <v>11</v>
      </c>
      <c r="D67" s="4">
        <v>1</v>
      </c>
      <c r="E67" s="4" t="s">
        <v>333</v>
      </c>
      <c r="F67" s="4" t="s">
        <v>336</v>
      </c>
      <c r="G67" s="5">
        <v>46003</v>
      </c>
      <c r="H67" s="5">
        <v>46006</v>
      </c>
      <c r="I67" s="5">
        <v>47847</v>
      </c>
      <c r="J67" s="10"/>
      <c r="K67" s="4" t="s">
        <v>16</v>
      </c>
      <c r="L67" s="25">
        <v>6000</v>
      </c>
      <c r="M67" s="4" t="s">
        <v>334</v>
      </c>
      <c r="N67" s="4" t="s">
        <v>65</v>
      </c>
      <c r="O67" s="4" t="s">
        <v>335</v>
      </c>
      <c r="P67" s="1" t="s">
        <v>10</v>
      </c>
      <c r="Q67" s="23">
        <f t="shared" si="1"/>
        <v>6000000</v>
      </c>
    </row>
    <row r="68" spans="1:17" ht="12" customHeight="1" x14ac:dyDescent="0.15">
      <c r="A68" s="3" t="s">
        <v>328</v>
      </c>
      <c r="B68" s="18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4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23">
        <f t="shared" si="1"/>
        <v>10000000</v>
      </c>
    </row>
    <row r="69" spans="1:17" ht="12.75" x14ac:dyDescent="0.15">
      <c r="A69" s="3" t="s">
        <v>175</v>
      </c>
      <c r="B69" s="18">
        <v>1000</v>
      </c>
      <c r="C69" s="4" t="s">
        <v>11</v>
      </c>
      <c r="D69" s="4">
        <v>2</v>
      </c>
      <c r="E69" s="4" t="s">
        <v>337</v>
      </c>
      <c r="F69" s="4" t="s">
        <v>340</v>
      </c>
      <c r="G69" s="5">
        <v>46003</v>
      </c>
      <c r="H69" s="5">
        <v>46006</v>
      </c>
      <c r="I69" s="5">
        <v>47847</v>
      </c>
      <c r="J69" s="4"/>
      <c r="K69" s="4" t="s">
        <v>16</v>
      </c>
      <c r="L69" s="4">
        <v>10000</v>
      </c>
      <c r="M69" s="4" t="s">
        <v>338</v>
      </c>
      <c r="N69" s="4" t="s">
        <v>65</v>
      </c>
      <c r="O69" s="4" t="s">
        <v>339</v>
      </c>
      <c r="P69" s="1" t="s">
        <v>10</v>
      </c>
      <c r="Q69" s="23">
        <f t="shared" si="1"/>
        <v>10000000</v>
      </c>
    </row>
    <row r="70" spans="1:17" ht="12.75" x14ac:dyDescent="0.15">
      <c r="A70" s="3" t="s">
        <v>341</v>
      </c>
      <c r="B70" s="18">
        <v>1000</v>
      </c>
      <c r="C70" s="4" t="s">
        <v>11</v>
      </c>
      <c r="D70" s="4">
        <v>2</v>
      </c>
      <c r="E70" s="4" t="s">
        <v>342</v>
      </c>
      <c r="F70" s="4" t="s">
        <v>345</v>
      </c>
      <c r="G70" s="5">
        <v>46006</v>
      </c>
      <c r="H70" s="5">
        <v>46007</v>
      </c>
      <c r="I70" s="5">
        <v>47848</v>
      </c>
      <c r="J70" s="4"/>
      <c r="K70" s="4" t="s">
        <v>16</v>
      </c>
      <c r="L70" s="4">
        <v>33000</v>
      </c>
      <c r="M70" s="4" t="s">
        <v>343</v>
      </c>
      <c r="N70" s="4" t="s">
        <v>65</v>
      </c>
      <c r="O70" s="4" t="s">
        <v>344</v>
      </c>
      <c r="P70" s="1" t="s">
        <v>10</v>
      </c>
      <c r="Q70" s="23">
        <f t="shared" si="1"/>
        <v>33000000</v>
      </c>
    </row>
    <row r="71" spans="1:17" ht="12.75" x14ac:dyDescent="0.15">
      <c r="A71" s="3" t="s">
        <v>164</v>
      </c>
      <c r="B71" s="18">
        <v>1000</v>
      </c>
      <c r="C71" s="4" t="s">
        <v>11</v>
      </c>
      <c r="D71" s="4">
        <v>3</v>
      </c>
      <c r="E71" s="4" t="s">
        <v>346</v>
      </c>
      <c r="F71" s="4" t="s">
        <v>349</v>
      </c>
      <c r="G71" s="5">
        <v>46006</v>
      </c>
      <c r="H71" s="5">
        <v>46007</v>
      </c>
      <c r="I71" s="5">
        <v>48579</v>
      </c>
      <c r="J71" s="4"/>
      <c r="K71" s="4" t="s">
        <v>16</v>
      </c>
      <c r="L71" s="4">
        <v>3500</v>
      </c>
      <c r="M71" s="4" t="s">
        <v>347</v>
      </c>
      <c r="N71" s="4" t="s">
        <v>34</v>
      </c>
      <c r="O71" s="4" t="s">
        <v>348</v>
      </c>
      <c r="P71" s="1" t="s">
        <v>10</v>
      </c>
      <c r="Q71" s="23">
        <f t="shared" si="1"/>
        <v>3500000</v>
      </c>
    </row>
    <row r="72" spans="1:17" ht="12.75" x14ac:dyDescent="0.15">
      <c r="A72" s="3" t="s">
        <v>217</v>
      </c>
      <c r="B72" s="18">
        <v>1000</v>
      </c>
      <c r="C72" s="4" t="s">
        <v>11</v>
      </c>
      <c r="D72" s="4">
        <v>3</v>
      </c>
      <c r="E72" s="4" t="s">
        <v>350</v>
      </c>
      <c r="F72" s="4" t="s">
        <v>353</v>
      </c>
      <c r="G72" s="5">
        <v>46009</v>
      </c>
      <c r="H72" s="5">
        <v>46009</v>
      </c>
      <c r="I72" s="5">
        <v>47129</v>
      </c>
      <c r="J72" s="4"/>
      <c r="K72" s="4" t="s">
        <v>16</v>
      </c>
      <c r="L72" s="4">
        <v>8000</v>
      </c>
      <c r="M72" s="4" t="s">
        <v>351</v>
      </c>
      <c r="N72" s="4" t="s">
        <v>34</v>
      </c>
      <c r="O72" s="4" t="s">
        <v>352</v>
      </c>
      <c r="P72" s="1" t="s">
        <v>10</v>
      </c>
      <c r="Q72" s="23">
        <f t="shared" si="1"/>
        <v>8000000</v>
      </c>
    </row>
    <row r="73" spans="1:17" ht="13.15" customHeight="1" x14ac:dyDescent="0.15">
      <c r="A73" s="3" t="s">
        <v>354</v>
      </c>
      <c r="B73" s="18">
        <v>10000</v>
      </c>
      <c r="C73" s="4" t="s">
        <v>11</v>
      </c>
      <c r="D73" s="4">
        <v>1</v>
      </c>
      <c r="E73" s="4" t="s">
        <v>355</v>
      </c>
      <c r="F73" s="4" t="s">
        <v>358</v>
      </c>
      <c r="G73" s="5">
        <v>46030</v>
      </c>
      <c r="H73" s="5">
        <v>46031</v>
      </c>
      <c r="I73" s="5">
        <v>47787</v>
      </c>
      <c r="J73" s="4"/>
      <c r="K73" s="4" t="s">
        <v>16</v>
      </c>
      <c r="L73" s="25">
        <v>4000</v>
      </c>
      <c r="M73" s="4" t="s">
        <v>356</v>
      </c>
      <c r="N73" s="4" t="s">
        <v>65</v>
      </c>
      <c r="O73" s="4" t="s">
        <v>357</v>
      </c>
      <c r="P73" s="1" t="s">
        <v>10</v>
      </c>
      <c r="Q73" s="23">
        <f t="shared" si="1"/>
        <v>40000000</v>
      </c>
    </row>
    <row r="74" spans="1:17" ht="12.75" x14ac:dyDescent="0.15">
      <c r="A74" s="3" t="s">
        <v>185</v>
      </c>
      <c r="B74" s="18">
        <v>500</v>
      </c>
      <c r="C74" s="4" t="s">
        <v>11</v>
      </c>
      <c r="D74" s="4">
        <v>5</v>
      </c>
      <c r="E74" s="4" t="s">
        <v>359</v>
      </c>
      <c r="F74" s="4" t="s">
        <v>360</v>
      </c>
      <c r="G74" s="5">
        <v>46050</v>
      </c>
      <c r="H74" s="5">
        <v>46051</v>
      </c>
      <c r="I74" s="5">
        <v>47534</v>
      </c>
      <c r="J74" s="4"/>
      <c r="K74" s="4" t="s">
        <v>16</v>
      </c>
      <c r="L74" s="4">
        <v>16200</v>
      </c>
      <c r="M74" s="4" t="s">
        <v>361</v>
      </c>
      <c r="N74" s="4" t="s">
        <v>65</v>
      </c>
      <c r="O74" s="4" t="s">
        <v>362</v>
      </c>
      <c r="P74" s="1" t="s">
        <v>10</v>
      </c>
      <c r="Q74" s="23">
        <f t="shared" si="1"/>
        <v>8100000</v>
      </c>
    </row>
    <row r="75" spans="1:17" ht="12.75" customHeight="1" x14ac:dyDescent="0.15">
      <c r="A75" s="3" t="s">
        <v>363</v>
      </c>
      <c r="B75" s="18">
        <v>1000</v>
      </c>
      <c r="C75" s="4" t="s">
        <v>11</v>
      </c>
      <c r="D75" s="4">
        <v>2</v>
      </c>
      <c r="E75" s="4" t="s">
        <v>364</v>
      </c>
      <c r="F75" s="4" t="s">
        <v>367</v>
      </c>
      <c r="G75" s="5">
        <v>46052</v>
      </c>
      <c r="H75" s="5">
        <v>46055</v>
      </c>
      <c r="I75" s="5">
        <v>47895</v>
      </c>
      <c r="J75" s="4"/>
      <c r="K75" s="4" t="s">
        <v>16</v>
      </c>
      <c r="L75" s="4">
        <v>50000</v>
      </c>
      <c r="M75" s="4" t="s">
        <v>365</v>
      </c>
      <c r="N75" s="4" t="s">
        <v>65</v>
      </c>
      <c r="O75" s="4" t="s">
        <v>366</v>
      </c>
      <c r="P75" s="1" t="s">
        <v>10</v>
      </c>
      <c r="Q75" s="23">
        <f>B75*L75</f>
        <v>50000000</v>
      </c>
    </row>
    <row r="76" spans="1:17" ht="18" customHeight="1" x14ac:dyDescent="0.15">
      <c r="A76" s="3" t="s">
        <v>370</v>
      </c>
      <c r="B76" s="18">
        <v>1000</v>
      </c>
      <c r="C76" s="4" t="s">
        <v>11</v>
      </c>
      <c r="D76" s="4">
        <v>1</v>
      </c>
      <c r="E76" s="4" t="s">
        <v>371</v>
      </c>
      <c r="F76" s="4" t="s">
        <v>377</v>
      </c>
      <c r="G76" s="5">
        <v>46108</v>
      </c>
      <c r="H76" s="5">
        <v>46111</v>
      </c>
      <c r="I76" s="5">
        <v>47588</v>
      </c>
      <c r="J76" s="4"/>
      <c r="K76" s="4" t="s">
        <v>16</v>
      </c>
      <c r="L76" s="4">
        <v>14500</v>
      </c>
      <c r="M76" s="4" t="s">
        <v>372</v>
      </c>
      <c r="N76" s="4" t="s">
        <v>65</v>
      </c>
      <c r="O76" s="4" t="s">
        <v>373</v>
      </c>
      <c r="P76" s="1" t="s">
        <v>10</v>
      </c>
      <c r="Q76" s="23">
        <f t="shared" ref="Q76:Q92" si="2">B76*L76</f>
        <v>14500000</v>
      </c>
    </row>
    <row r="77" spans="1:17" ht="23.25" customHeight="1" x14ac:dyDescent="0.15">
      <c r="A77" s="3" t="s">
        <v>328</v>
      </c>
      <c r="B77" s="18">
        <v>1000</v>
      </c>
      <c r="C77" s="4" t="s">
        <v>11</v>
      </c>
      <c r="D77" s="4">
        <v>2</v>
      </c>
      <c r="E77" s="4" t="s">
        <v>374</v>
      </c>
      <c r="F77" s="4" t="s">
        <v>378</v>
      </c>
      <c r="G77" s="5">
        <v>46111</v>
      </c>
      <c r="H77" s="5">
        <v>46112</v>
      </c>
      <c r="I77" s="5">
        <v>47669</v>
      </c>
      <c r="J77" s="4"/>
      <c r="K77" s="4" t="s">
        <v>16</v>
      </c>
      <c r="L77" s="25">
        <v>10000</v>
      </c>
      <c r="M77" s="4" t="s">
        <v>375</v>
      </c>
      <c r="N77" s="4" t="s">
        <v>34</v>
      </c>
      <c r="O77" s="4" t="s">
        <v>376</v>
      </c>
      <c r="P77" s="1" t="s">
        <v>10</v>
      </c>
      <c r="Q77" s="23">
        <f t="shared" si="2"/>
        <v>10000000</v>
      </c>
    </row>
    <row r="78" spans="1:17" ht="25.5" x14ac:dyDescent="0.15">
      <c r="A78" s="3" t="s">
        <v>328</v>
      </c>
      <c r="B78" s="18">
        <v>1000</v>
      </c>
      <c r="C78" s="4" t="s">
        <v>11</v>
      </c>
      <c r="D78" s="4">
        <v>3</v>
      </c>
      <c r="E78" s="4" t="s">
        <v>379</v>
      </c>
      <c r="F78" s="4" t="s">
        <v>382</v>
      </c>
      <c r="G78" s="5">
        <v>46112</v>
      </c>
      <c r="H78" s="5">
        <v>46112</v>
      </c>
      <c r="I78" s="5">
        <v>47679</v>
      </c>
      <c r="J78" s="4"/>
      <c r="K78" s="4" t="s">
        <v>16</v>
      </c>
      <c r="L78" s="25">
        <v>10000</v>
      </c>
      <c r="M78" s="4" t="s">
        <v>380</v>
      </c>
      <c r="N78" s="4" t="s">
        <v>65</v>
      </c>
      <c r="O78" s="4" t="s">
        <v>381</v>
      </c>
      <c r="P78" s="1" t="s">
        <v>10</v>
      </c>
      <c r="Q78" s="23">
        <f t="shared" si="2"/>
        <v>10000000</v>
      </c>
    </row>
    <row r="79" spans="1:17" ht="12.75" x14ac:dyDescent="0.15">
      <c r="A79" s="3" t="s">
        <v>370</v>
      </c>
      <c r="B79" s="18">
        <v>1000</v>
      </c>
      <c r="C79" s="4" t="s">
        <v>11</v>
      </c>
      <c r="D79" s="4">
        <v>2</v>
      </c>
      <c r="E79" s="4" t="s">
        <v>383</v>
      </c>
      <c r="F79" s="4" t="s">
        <v>386</v>
      </c>
      <c r="G79" s="5">
        <v>46112</v>
      </c>
      <c r="H79" s="5">
        <v>46112</v>
      </c>
      <c r="I79" s="5">
        <v>47584</v>
      </c>
      <c r="J79" s="4"/>
      <c r="K79" s="4" t="s">
        <v>16</v>
      </c>
      <c r="L79" s="25">
        <v>20000</v>
      </c>
      <c r="M79" s="4" t="s">
        <v>384</v>
      </c>
      <c r="N79" s="4" t="s">
        <v>34</v>
      </c>
      <c r="O79" s="4" t="s">
        <v>385</v>
      </c>
      <c r="P79" s="4" t="s">
        <v>10</v>
      </c>
      <c r="Q79" s="23">
        <f t="shared" si="2"/>
        <v>20000000</v>
      </c>
    </row>
    <row r="80" spans="1:17" ht="25.5" x14ac:dyDescent="0.15">
      <c r="A80" s="3" t="s">
        <v>391</v>
      </c>
      <c r="B80" s="18">
        <v>1000</v>
      </c>
      <c r="C80" s="4" t="s">
        <v>11</v>
      </c>
      <c r="D80" s="4">
        <v>1</v>
      </c>
      <c r="E80" s="4" t="s">
        <v>387</v>
      </c>
      <c r="F80" s="4" t="s">
        <v>390</v>
      </c>
      <c r="G80" s="5">
        <v>46113</v>
      </c>
      <c r="H80" s="5">
        <v>46114</v>
      </c>
      <c r="I80" s="5">
        <v>47962</v>
      </c>
      <c r="J80" s="4"/>
      <c r="K80" s="4" t="s">
        <v>16</v>
      </c>
      <c r="L80" s="25">
        <v>20000</v>
      </c>
      <c r="M80" s="4" t="s">
        <v>388</v>
      </c>
      <c r="N80" s="4" t="s">
        <v>34</v>
      </c>
      <c r="O80" s="4" t="s">
        <v>389</v>
      </c>
      <c r="P80" s="4" t="s">
        <v>10</v>
      </c>
      <c r="Q80" s="23">
        <f t="shared" si="2"/>
        <v>20000000</v>
      </c>
    </row>
    <row r="81" spans="1:17" ht="12.75" x14ac:dyDescent="0.15">
      <c r="A81" s="3" t="s">
        <v>392</v>
      </c>
      <c r="B81" s="18">
        <v>1000</v>
      </c>
      <c r="C81" s="4" t="s">
        <v>11</v>
      </c>
      <c r="D81" s="4">
        <v>1</v>
      </c>
      <c r="E81" s="4" t="s">
        <v>393</v>
      </c>
      <c r="F81" s="4" t="s">
        <v>396</v>
      </c>
      <c r="G81" s="5">
        <v>46114</v>
      </c>
      <c r="H81" s="5">
        <v>46115</v>
      </c>
      <c r="I81" s="5">
        <v>47959</v>
      </c>
      <c r="J81" s="4"/>
      <c r="K81" s="4" t="s">
        <v>16</v>
      </c>
      <c r="L81" s="25">
        <v>90000</v>
      </c>
      <c r="M81" s="4" t="s">
        <v>394</v>
      </c>
      <c r="N81" s="4" t="s">
        <v>65</v>
      </c>
      <c r="O81" s="4" t="s">
        <v>395</v>
      </c>
      <c r="P81" s="4" t="s">
        <v>10</v>
      </c>
      <c r="Q81" s="23">
        <f t="shared" si="2"/>
        <v>90000000</v>
      </c>
    </row>
    <row r="82" spans="1:17" ht="25.5" x14ac:dyDescent="0.15">
      <c r="A82" s="3" t="s">
        <v>264</v>
      </c>
      <c r="B82" s="18">
        <v>1000</v>
      </c>
      <c r="C82" s="4" t="s">
        <v>11</v>
      </c>
      <c r="D82" s="4">
        <v>2</v>
      </c>
      <c r="E82" s="4" t="s">
        <v>397</v>
      </c>
      <c r="F82" s="4" t="s">
        <v>400</v>
      </c>
      <c r="G82" s="5">
        <v>46118</v>
      </c>
      <c r="H82" s="5">
        <v>46119</v>
      </c>
      <c r="I82" s="5">
        <v>47960</v>
      </c>
      <c r="J82" s="4"/>
      <c r="K82" s="4" t="s">
        <v>16</v>
      </c>
      <c r="L82" s="25">
        <v>35000</v>
      </c>
      <c r="M82" s="4" t="s">
        <v>398</v>
      </c>
      <c r="N82" s="4" t="s">
        <v>65</v>
      </c>
      <c r="O82" s="4" t="s">
        <v>399</v>
      </c>
      <c r="P82" s="4" t="s">
        <v>10</v>
      </c>
      <c r="Q82" s="23">
        <f t="shared" si="2"/>
        <v>35000000</v>
      </c>
    </row>
    <row r="83" spans="1:17" ht="25.5" x14ac:dyDescent="0.15">
      <c r="A83" s="3" t="s">
        <v>312</v>
      </c>
      <c r="B83" s="18">
        <v>1000</v>
      </c>
      <c r="C83" s="4" t="s">
        <v>11</v>
      </c>
      <c r="D83" s="4">
        <v>2</v>
      </c>
      <c r="E83" s="4" t="s">
        <v>401</v>
      </c>
      <c r="F83" s="4" t="s">
        <v>407</v>
      </c>
      <c r="G83" s="5">
        <v>46119</v>
      </c>
      <c r="H83" s="5">
        <v>46120</v>
      </c>
      <c r="I83" s="5">
        <v>47595</v>
      </c>
      <c r="J83" s="4"/>
      <c r="K83" s="4" t="s">
        <v>16</v>
      </c>
      <c r="L83" s="25">
        <v>12000</v>
      </c>
      <c r="M83" s="4" t="s">
        <v>402</v>
      </c>
      <c r="N83" s="4" t="s">
        <v>34</v>
      </c>
      <c r="O83" s="4" t="s">
        <v>403</v>
      </c>
      <c r="P83" s="4" t="s">
        <v>10</v>
      </c>
      <c r="Q83" s="23">
        <f t="shared" si="2"/>
        <v>12000000</v>
      </c>
    </row>
    <row r="84" spans="1:17" ht="25.5" x14ac:dyDescent="0.15">
      <c r="A84" s="3" t="s">
        <v>312</v>
      </c>
      <c r="B84" s="18">
        <v>1000</v>
      </c>
      <c r="C84" s="4" t="s">
        <v>11</v>
      </c>
      <c r="D84" s="4">
        <v>3</v>
      </c>
      <c r="E84" s="4" t="s">
        <v>404</v>
      </c>
      <c r="F84" s="4" t="s">
        <v>408</v>
      </c>
      <c r="G84" s="5">
        <v>46119</v>
      </c>
      <c r="H84" s="5">
        <v>46120</v>
      </c>
      <c r="I84" s="5">
        <v>47231</v>
      </c>
      <c r="J84" s="4"/>
      <c r="K84" s="4" t="s">
        <v>16</v>
      </c>
      <c r="L84" s="25">
        <v>5000</v>
      </c>
      <c r="M84" s="4" t="s">
        <v>405</v>
      </c>
      <c r="N84" s="4" t="s">
        <v>65</v>
      </c>
      <c r="O84" s="4" t="s">
        <v>406</v>
      </c>
      <c r="P84" s="4" t="s">
        <v>10</v>
      </c>
      <c r="Q84" s="23">
        <f t="shared" si="2"/>
        <v>5000000</v>
      </c>
    </row>
    <row r="85" spans="1:17" ht="25.5" x14ac:dyDescent="0.15">
      <c r="A85" s="3" t="s">
        <v>409</v>
      </c>
      <c r="B85" s="18">
        <v>1000</v>
      </c>
      <c r="C85" s="4" t="s">
        <v>11</v>
      </c>
      <c r="D85" s="4">
        <v>1</v>
      </c>
      <c r="E85" s="4" t="s">
        <v>410</v>
      </c>
      <c r="F85" s="4" t="s">
        <v>413</v>
      </c>
      <c r="G85" s="5">
        <v>46121</v>
      </c>
      <c r="H85" s="5">
        <v>46122</v>
      </c>
      <c r="I85" s="5">
        <v>48579</v>
      </c>
      <c r="J85" s="4"/>
      <c r="K85" s="4" t="s">
        <v>16</v>
      </c>
      <c r="L85" s="25">
        <v>19800</v>
      </c>
      <c r="M85" s="4" t="s">
        <v>411</v>
      </c>
      <c r="N85" s="4" t="s">
        <v>65</v>
      </c>
      <c r="O85" s="4" t="s">
        <v>412</v>
      </c>
      <c r="P85" s="4" t="s">
        <v>10</v>
      </c>
      <c r="Q85" s="23">
        <f t="shared" si="2"/>
        <v>19800000</v>
      </c>
    </row>
    <row r="86" spans="1:17" ht="12.75" x14ac:dyDescent="0.15">
      <c r="A86" s="3" t="s">
        <v>414</v>
      </c>
      <c r="B86" s="18">
        <v>1000</v>
      </c>
      <c r="C86" s="4" t="s">
        <v>11</v>
      </c>
      <c r="D86" s="4">
        <v>3</v>
      </c>
      <c r="E86" s="10"/>
      <c r="F86" s="4" t="s">
        <v>415</v>
      </c>
      <c r="G86" s="5">
        <v>46125</v>
      </c>
      <c r="H86" s="5">
        <v>46126</v>
      </c>
      <c r="I86" s="5">
        <v>48709</v>
      </c>
      <c r="J86" s="4"/>
      <c r="K86" s="4" t="s">
        <v>16</v>
      </c>
      <c r="L86" s="25">
        <v>10000</v>
      </c>
      <c r="M86" s="10"/>
      <c r="N86" s="10"/>
      <c r="O86" s="10"/>
      <c r="P86" s="4" t="s">
        <v>10</v>
      </c>
      <c r="Q86" s="23">
        <f t="shared" si="2"/>
        <v>10000000</v>
      </c>
    </row>
    <row r="87" spans="1:17" ht="25.5" x14ac:dyDescent="0.15">
      <c r="A87" s="3" t="s">
        <v>416</v>
      </c>
      <c r="B87" s="18">
        <v>10000</v>
      </c>
      <c r="C87" s="4" t="s">
        <v>11</v>
      </c>
      <c r="D87" s="4">
        <v>4</v>
      </c>
      <c r="E87" s="4" t="s">
        <v>417</v>
      </c>
      <c r="F87" s="4" t="s">
        <v>420</v>
      </c>
      <c r="G87" s="5">
        <v>46127</v>
      </c>
      <c r="H87" s="5">
        <v>46128</v>
      </c>
      <c r="I87" s="5">
        <v>47967</v>
      </c>
      <c r="J87" s="4"/>
      <c r="K87" s="4" t="s">
        <v>16</v>
      </c>
      <c r="L87" s="25">
        <v>680</v>
      </c>
      <c r="M87" s="4" t="s">
        <v>418</v>
      </c>
      <c r="N87" s="4" t="s">
        <v>34</v>
      </c>
      <c r="O87" s="4" t="s">
        <v>419</v>
      </c>
      <c r="P87" s="4" t="s">
        <v>10</v>
      </c>
      <c r="Q87" s="23">
        <f t="shared" si="2"/>
        <v>6800000</v>
      </c>
    </row>
    <row r="88" spans="1:17" ht="12.75" x14ac:dyDescent="0.15">
      <c r="A88" s="3" t="s">
        <v>254</v>
      </c>
      <c r="B88" s="18">
        <v>1000</v>
      </c>
      <c r="C88" s="4" t="s">
        <v>11</v>
      </c>
      <c r="D88" s="4">
        <v>2</v>
      </c>
      <c r="E88" s="4" t="s">
        <v>421</v>
      </c>
      <c r="F88" s="4" t="s">
        <v>424</v>
      </c>
      <c r="G88" s="5">
        <v>46134</v>
      </c>
      <c r="H88" s="5">
        <v>46135</v>
      </c>
      <c r="I88" s="5">
        <v>47253</v>
      </c>
      <c r="J88" s="4"/>
      <c r="K88" s="4" t="s">
        <v>16</v>
      </c>
      <c r="L88" s="25">
        <v>3910</v>
      </c>
      <c r="M88" s="4" t="s">
        <v>422</v>
      </c>
      <c r="N88" s="4" t="s">
        <v>65</v>
      </c>
      <c r="O88" s="4" t="s">
        <v>423</v>
      </c>
      <c r="P88" s="4" t="s">
        <v>10</v>
      </c>
      <c r="Q88" s="23">
        <f t="shared" si="2"/>
        <v>3910000</v>
      </c>
    </row>
    <row r="89" spans="1:17" ht="12.75" x14ac:dyDescent="0.15">
      <c r="A89" s="3" t="s">
        <v>217</v>
      </c>
      <c r="B89" s="18">
        <v>1000</v>
      </c>
      <c r="C89" s="4" t="s">
        <v>11</v>
      </c>
      <c r="D89" s="4">
        <v>4</v>
      </c>
      <c r="E89" s="4" t="s">
        <v>425</v>
      </c>
      <c r="F89" s="4" t="s">
        <v>428</v>
      </c>
      <c r="G89" s="5">
        <v>46142</v>
      </c>
      <c r="H89" s="5">
        <v>46142</v>
      </c>
      <c r="I89" s="5">
        <v>47620</v>
      </c>
      <c r="J89" s="4"/>
      <c r="K89" s="4" t="s">
        <v>16</v>
      </c>
      <c r="L89" s="25">
        <v>30000</v>
      </c>
      <c r="M89" s="4" t="s">
        <v>426</v>
      </c>
      <c r="N89" s="4" t="s">
        <v>65</v>
      </c>
      <c r="O89" s="4" t="s">
        <v>427</v>
      </c>
      <c r="P89" s="4" t="s">
        <v>10</v>
      </c>
      <c r="Q89" s="23">
        <f t="shared" si="2"/>
        <v>30000000</v>
      </c>
    </row>
    <row r="90" spans="1:17" ht="12.75" x14ac:dyDescent="0.15">
      <c r="A90" s="3" t="s">
        <v>429</v>
      </c>
      <c r="B90" s="18">
        <v>1000</v>
      </c>
      <c r="C90" s="4" t="s">
        <v>11</v>
      </c>
      <c r="D90" s="4">
        <v>1</v>
      </c>
      <c r="E90" s="4" t="s">
        <v>430</v>
      </c>
      <c r="F90" s="4" t="s">
        <v>433</v>
      </c>
      <c r="G90" s="5">
        <v>46154</v>
      </c>
      <c r="H90" s="5">
        <v>46155</v>
      </c>
      <c r="I90" s="5">
        <v>47995</v>
      </c>
      <c r="J90" s="4"/>
      <c r="K90" s="4" t="s">
        <v>16</v>
      </c>
      <c r="L90" s="25">
        <v>3000</v>
      </c>
      <c r="M90" s="4" t="s">
        <v>431</v>
      </c>
      <c r="N90" s="4" t="s">
        <v>65</v>
      </c>
      <c r="O90" s="4" t="s">
        <v>432</v>
      </c>
      <c r="P90" s="4" t="s">
        <v>10</v>
      </c>
      <c r="Q90" s="23">
        <f t="shared" si="2"/>
        <v>3000000</v>
      </c>
    </row>
    <row r="91" spans="1:17" ht="12.75" x14ac:dyDescent="0.15">
      <c r="A91" s="3" t="s">
        <v>434</v>
      </c>
      <c r="B91" s="18">
        <v>1000</v>
      </c>
      <c r="C91" s="4" t="s">
        <v>11</v>
      </c>
      <c r="D91" s="4">
        <v>1</v>
      </c>
      <c r="E91" s="4" t="s">
        <v>435</v>
      </c>
      <c r="F91" s="4" t="s">
        <v>438</v>
      </c>
      <c r="G91" s="5">
        <v>46155</v>
      </c>
      <c r="H91" s="5">
        <v>46156</v>
      </c>
      <c r="I91" s="5">
        <v>49403</v>
      </c>
      <c r="J91" s="4"/>
      <c r="K91" s="4" t="s">
        <v>16</v>
      </c>
      <c r="L91" s="25">
        <v>14500</v>
      </c>
      <c r="M91" s="4" t="s">
        <v>436</v>
      </c>
      <c r="N91" s="4" t="s">
        <v>65</v>
      </c>
      <c r="O91" s="4" t="s">
        <v>437</v>
      </c>
      <c r="P91" s="4" t="s">
        <v>10</v>
      </c>
      <c r="Q91" s="23">
        <f t="shared" si="2"/>
        <v>14500000</v>
      </c>
    </row>
    <row r="92" spans="1:17" ht="12.75" x14ac:dyDescent="0.15">
      <c r="A92" s="3" t="s">
        <v>185</v>
      </c>
      <c r="B92" s="18">
        <v>500</v>
      </c>
      <c r="C92" s="4" t="s">
        <v>11</v>
      </c>
      <c r="D92" s="4">
        <v>6</v>
      </c>
      <c r="E92" s="4" t="s">
        <v>439</v>
      </c>
      <c r="F92" s="4" t="s">
        <v>440</v>
      </c>
      <c r="G92" s="5">
        <v>46156</v>
      </c>
      <c r="H92" s="5">
        <v>46157</v>
      </c>
      <c r="I92" s="5">
        <v>47226</v>
      </c>
      <c r="J92" s="4"/>
      <c r="K92" s="4" t="s">
        <v>16</v>
      </c>
      <c r="L92" s="25">
        <v>67000</v>
      </c>
      <c r="M92" s="4" t="s">
        <v>441</v>
      </c>
      <c r="N92" s="4" t="str">
        <f>N80</f>
        <v>DBFUDR</v>
      </c>
      <c r="O92" s="4" t="s">
        <v>442</v>
      </c>
      <c r="P92" s="4" t="s">
        <v>10</v>
      </c>
      <c r="Q92" s="23">
        <f t="shared" si="2"/>
        <v>33500000</v>
      </c>
    </row>
    <row r="93" spans="1:17" ht="12.75" x14ac:dyDescent="0.15">
      <c r="A93" s="3" t="s">
        <v>443</v>
      </c>
      <c r="B93" s="18">
        <v>1000</v>
      </c>
      <c r="C93" s="4" t="s">
        <v>11</v>
      </c>
      <c r="D93" s="4">
        <v>1</v>
      </c>
      <c r="E93" s="4" t="s">
        <v>444</v>
      </c>
      <c r="F93" s="4" t="s">
        <v>445</v>
      </c>
      <c r="G93" s="5">
        <v>46157</v>
      </c>
      <c r="H93" s="5">
        <v>46160</v>
      </c>
      <c r="I93" s="5">
        <v>47988</v>
      </c>
      <c r="J93" s="4"/>
      <c r="K93" s="4" t="s">
        <v>16</v>
      </c>
      <c r="L93" s="25">
        <v>15000</v>
      </c>
      <c r="M93" s="4" t="s">
        <v>446</v>
      </c>
      <c r="N93" s="4" t="s">
        <v>34</v>
      </c>
      <c r="O93" s="4" t="s">
        <v>447</v>
      </c>
      <c r="P93" s="4" t="s">
        <v>10</v>
      </c>
      <c r="Q93" s="23">
        <f>L93*1000</f>
        <v>15000000</v>
      </c>
    </row>
    <row r="94" spans="1:17" ht="12.75" x14ac:dyDescent="0.15">
      <c r="A94" s="3" t="s">
        <v>185</v>
      </c>
      <c r="B94" s="18">
        <v>500</v>
      </c>
      <c r="C94" s="4" t="s">
        <v>11</v>
      </c>
      <c r="D94" s="4">
        <v>7</v>
      </c>
      <c r="E94" s="4" t="s">
        <v>448</v>
      </c>
      <c r="F94" s="4" t="s">
        <v>449</v>
      </c>
      <c r="G94" s="5">
        <f>G93</f>
        <v>46157</v>
      </c>
      <c r="H94" s="5">
        <f>H93</f>
        <v>46160</v>
      </c>
      <c r="I94" s="5">
        <v>47624</v>
      </c>
      <c r="J94" s="4"/>
      <c r="K94" s="4" t="s">
        <v>16</v>
      </c>
      <c r="L94" s="25">
        <v>20000</v>
      </c>
      <c r="M94" s="4" t="s">
        <v>450</v>
      </c>
      <c r="N94" s="4" t="s">
        <v>34</v>
      </c>
      <c r="O94" s="4" t="s">
        <v>451</v>
      </c>
      <c r="P94" s="4" t="s">
        <v>10</v>
      </c>
      <c r="Q94" s="23">
        <f>L94*500</f>
        <v>10000000</v>
      </c>
    </row>
    <row r="95" spans="1:17" ht="12.75" x14ac:dyDescent="0.15">
      <c r="A95" s="3" t="str">
        <f>A94</f>
        <v>ООО "Актив-Рент"</v>
      </c>
      <c r="B95" s="18">
        <f>B94</f>
        <v>500</v>
      </c>
      <c r="C95" s="4" t="s">
        <v>11</v>
      </c>
      <c r="D95" s="4">
        <v>8</v>
      </c>
      <c r="E95" s="4" t="s">
        <v>452</v>
      </c>
      <c r="F95" s="4" t="s">
        <v>453</v>
      </c>
      <c r="G95" s="5">
        <f>G94</f>
        <v>46157</v>
      </c>
      <c r="H95" s="5">
        <f>H94</f>
        <v>46160</v>
      </c>
      <c r="I95" s="5">
        <v>47989</v>
      </c>
      <c r="J95" s="4"/>
      <c r="K95" s="4" t="s">
        <v>16</v>
      </c>
      <c r="L95" s="25">
        <v>20000</v>
      </c>
      <c r="M95" s="4" t="s">
        <v>454</v>
      </c>
      <c r="N95" s="4" t="s">
        <v>34</v>
      </c>
      <c r="O95" s="4" t="s">
        <v>455</v>
      </c>
      <c r="P95" s="4" t="s">
        <v>10</v>
      </c>
      <c r="Q95" s="23">
        <f>L95*500</f>
        <v>10000000</v>
      </c>
    </row>
    <row r="96" spans="1:17" ht="14.25" customHeight="1" x14ac:dyDescent="0.15">
      <c r="A96" s="3" t="s">
        <v>312</v>
      </c>
      <c r="B96" s="18">
        <v>1000</v>
      </c>
      <c r="C96" s="4" t="s">
        <v>11</v>
      </c>
      <c r="D96" s="4">
        <v>4</v>
      </c>
      <c r="E96" s="4" t="s">
        <v>456</v>
      </c>
      <c r="F96" s="4" t="s">
        <v>457</v>
      </c>
      <c r="G96" s="5">
        <v>46163</v>
      </c>
      <c r="H96" s="5">
        <v>46164</v>
      </c>
      <c r="I96" s="5">
        <v>47644</v>
      </c>
      <c r="J96" s="4"/>
      <c r="K96" s="4" t="s">
        <v>16</v>
      </c>
      <c r="L96" s="25">
        <v>20000</v>
      </c>
      <c r="M96" s="4" t="s">
        <v>458</v>
      </c>
      <c r="N96" s="4" t="s">
        <v>34</v>
      </c>
      <c r="O96" s="4" t="s">
        <v>459</v>
      </c>
      <c r="P96" s="4" t="s">
        <v>10</v>
      </c>
      <c r="Q96" s="23">
        <f>L96*1000</f>
        <v>20000000</v>
      </c>
    </row>
    <row r="97" spans="1:17" ht="12.75" x14ac:dyDescent="0.15">
      <c r="A97" s="3" t="s">
        <v>464</v>
      </c>
      <c r="B97" s="18">
        <v>1000</v>
      </c>
      <c r="C97" s="4" t="s">
        <v>11</v>
      </c>
      <c r="D97" s="4">
        <v>34</v>
      </c>
      <c r="E97" s="4" t="s">
        <v>460</v>
      </c>
      <c r="F97" s="4" t="s">
        <v>463</v>
      </c>
      <c r="G97" s="5">
        <v>46170</v>
      </c>
      <c r="H97" s="5">
        <v>46171</v>
      </c>
      <c r="I97" s="5">
        <v>46587</v>
      </c>
      <c r="J97" s="4"/>
      <c r="K97" s="4" t="s">
        <v>16</v>
      </c>
      <c r="L97" s="25">
        <v>20000</v>
      </c>
      <c r="M97" s="4" t="s">
        <v>461</v>
      </c>
      <c r="N97" s="4" t="s">
        <v>34</v>
      </c>
      <c r="O97" s="4" t="s">
        <v>462</v>
      </c>
      <c r="P97" s="4" t="s">
        <v>10</v>
      </c>
      <c r="Q97" s="23">
        <f>L97*1000</f>
        <v>20000000</v>
      </c>
    </row>
    <row r="98" spans="1:17" ht="12.75" x14ac:dyDescent="0.15">
      <c r="A98" s="3" t="s">
        <v>469</v>
      </c>
      <c r="B98" s="18">
        <v>1000</v>
      </c>
      <c r="C98" s="4" t="s">
        <v>11</v>
      </c>
      <c r="D98" s="4">
        <v>1</v>
      </c>
      <c r="E98" s="4" t="s">
        <v>470</v>
      </c>
      <c r="F98" s="4" t="s">
        <v>473</v>
      </c>
      <c r="G98" s="5">
        <v>46174</v>
      </c>
      <c r="H98" s="5">
        <v>46175</v>
      </c>
      <c r="I98" s="5">
        <v>47651</v>
      </c>
      <c r="J98" s="4"/>
      <c r="K98" s="4" t="s">
        <v>16</v>
      </c>
      <c r="L98" s="25">
        <v>72000</v>
      </c>
      <c r="M98" s="4" t="s">
        <v>471</v>
      </c>
      <c r="N98" s="4" t="s">
        <v>65</v>
      </c>
      <c r="O98" s="4" t="s">
        <v>472</v>
      </c>
      <c r="P98" s="4" t="s">
        <v>10</v>
      </c>
      <c r="Q98" s="23">
        <f>L98*1000</f>
        <v>72000000</v>
      </c>
    </row>
    <row r="99" spans="1:17" ht="12.75" x14ac:dyDescent="0.15">
      <c r="A99" s="3" t="s">
        <v>175</v>
      </c>
      <c r="B99" s="18">
        <v>1000</v>
      </c>
      <c r="C99" s="4" t="s">
        <v>11</v>
      </c>
      <c r="D99" s="4">
        <v>3</v>
      </c>
      <c r="E99" s="4" t="s">
        <v>465</v>
      </c>
      <c r="F99" s="4" t="s">
        <v>468</v>
      </c>
      <c r="G99" s="5">
        <v>46174</v>
      </c>
      <c r="H99" s="5">
        <v>46175</v>
      </c>
      <c r="I99" s="5">
        <v>48016</v>
      </c>
      <c r="J99" s="4"/>
      <c r="K99" s="4" t="s">
        <v>16</v>
      </c>
      <c r="L99" s="25">
        <v>15000</v>
      </c>
      <c r="M99" s="4" t="s">
        <v>466</v>
      </c>
      <c r="N99" s="4" t="s">
        <v>34</v>
      </c>
      <c r="O99" s="4" t="s">
        <v>467</v>
      </c>
      <c r="P99" s="4" t="s">
        <v>10</v>
      </c>
      <c r="Q99" s="23">
        <f>L99*1000</f>
        <v>15000000</v>
      </c>
    </row>
  </sheetData>
  <sheetProtection algorithmName="SHA-512" hashValue="1vTjgreIAoTj4tZGREjYxchr9K4u+rsIWexeAcHudIXs8p1NyHc+HJiuynmgULrsZ+uQHI7VWxCf1Gx1Py9eWA==" saltValue="f5W79F9BxQh2yTAgJpL63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Artem Luzhinskiy</cp:lastModifiedBy>
  <cp:lastPrinted>2026-01-12T12:41:42Z</cp:lastPrinted>
  <dcterms:created xsi:type="dcterms:W3CDTF">2024-04-01T11:22:19Z</dcterms:created>
  <dcterms:modified xsi:type="dcterms:W3CDTF">2026-06-03T14:08:21Z</dcterms:modified>
</cp:coreProperties>
</file>